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Documents\Documents Rick\EE fun\Design Tools\Excel\excel ecircuit calc series\"/>
    </mc:Choice>
  </mc:AlternateContent>
  <xr:revisionPtr revIDLastSave="0" documentId="13_ncr:1_{07B74D4E-273E-47D4-94E1-8DB3735CB9D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esign Notes" sheetId="3" r:id="rId1"/>
    <sheet name="thermistor vs temp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2" l="1"/>
  <c r="C33" i="2"/>
  <c r="D33" i="2" s="1"/>
  <c r="B33" i="2"/>
  <c r="A35" i="2" l="1"/>
  <c r="C34" i="2"/>
  <c r="D34" i="2" s="1"/>
  <c r="B34" i="2"/>
  <c r="A36" i="2" l="1"/>
  <c r="C35" i="2"/>
  <c r="D35" i="2" s="1"/>
  <c r="B35" i="2"/>
  <c r="A37" i="2" l="1"/>
  <c r="C36" i="2"/>
  <c r="D36" i="2" s="1"/>
  <c r="B36" i="2"/>
  <c r="A38" i="2" l="1"/>
  <c r="C37" i="2"/>
  <c r="D37" i="2" s="1"/>
  <c r="B37" i="2"/>
  <c r="A39" i="2" l="1"/>
  <c r="C38" i="2"/>
  <c r="D38" i="2" s="1"/>
  <c r="B38" i="2"/>
  <c r="A40" i="2" l="1"/>
  <c r="C39" i="2"/>
  <c r="D39" i="2" s="1"/>
  <c r="B39" i="2"/>
  <c r="A41" i="2" l="1"/>
  <c r="C40" i="2"/>
  <c r="D40" i="2" s="1"/>
  <c r="B40" i="2"/>
  <c r="A42" i="2" l="1"/>
  <c r="C41" i="2"/>
  <c r="D41" i="2" s="1"/>
  <c r="B41" i="2"/>
  <c r="A43" i="2" l="1"/>
  <c r="C42" i="2"/>
  <c r="D42" i="2" s="1"/>
  <c r="B42" i="2"/>
  <c r="A44" i="2" l="1"/>
  <c r="C43" i="2"/>
  <c r="D43" i="2" s="1"/>
  <c r="B43" i="2"/>
  <c r="A45" i="2" l="1"/>
  <c r="C44" i="2"/>
  <c r="D44" i="2" s="1"/>
  <c r="B44" i="2"/>
  <c r="A46" i="2" l="1"/>
  <c r="C45" i="2"/>
  <c r="D45" i="2" s="1"/>
  <c r="B45" i="2"/>
  <c r="A47" i="2" l="1"/>
  <c r="C46" i="2"/>
  <c r="D46" i="2" s="1"/>
  <c r="B46" i="2"/>
  <c r="A48" i="2" l="1"/>
  <c r="C47" i="2"/>
  <c r="D47" i="2" s="1"/>
  <c r="B47" i="2"/>
  <c r="A49" i="2" l="1"/>
  <c r="C48" i="2"/>
  <c r="D48" i="2" s="1"/>
  <c r="B48" i="2"/>
  <c r="A50" i="2" l="1"/>
  <c r="C49" i="2"/>
  <c r="D49" i="2" s="1"/>
  <c r="B49" i="2"/>
  <c r="A51" i="2" l="1"/>
  <c r="C50" i="2"/>
  <c r="D50" i="2" s="1"/>
  <c r="B50" i="2"/>
  <c r="C51" i="2" l="1"/>
  <c r="D51" i="2" s="1"/>
  <c r="B51" i="2"/>
</calcChain>
</file>

<file path=xl/sharedStrings.xml><?xml version="1.0" encoding="utf-8"?>
<sst xmlns="http://schemas.openxmlformats.org/spreadsheetml/2006/main" count="20" uniqueCount="20">
  <si>
    <t>Thermistor vs Temp, Linearize</t>
  </si>
  <si>
    <t>Enter</t>
  </si>
  <si>
    <t>Calc</t>
  </si>
  <si>
    <t>Schematic</t>
  </si>
  <si>
    <t>Enter Circuit</t>
  </si>
  <si>
    <t>Ro (ohms)</t>
  </si>
  <si>
    <t>To (deg C)</t>
  </si>
  <si>
    <t>K</t>
  </si>
  <si>
    <t>Vbias</t>
  </si>
  <si>
    <t>Rbias</t>
  </si>
  <si>
    <t>Calculate F, Rth, Vs</t>
  </si>
  <si>
    <t>Rth = Ro*EXP(K/(T+273.15) - K/(To+273.15))</t>
  </si>
  <si>
    <t>vo = Vbias * Rbias / (Rbias + Rth)</t>
  </si>
  <si>
    <t>T deg C</t>
  </si>
  <si>
    <t>T deg F</t>
  </si>
  <si>
    <t>Rth</t>
  </si>
  <si>
    <t>Vo</t>
  </si>
  <si>
    <t>Click on plot, Right Click &gt; Add Trendline &gt; Linear</t>
  </si>
  <si>
    <t>Enter Thermistor Params</t>
  </si>
  <si>
    <t>T(F) = T(C)*9/5+32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</si>
</sst>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"/>
    <numFmt numFmtId="165" formatCode="0.000"/>
    <numFmt numFmtId="166" formatCode="0.00000"/>
    <numFmt numFmtId="167" formatCode="0.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0" fontId="3" fillId="2" borderId="0" xfId="1" applyFont="1" applyFill="1"/>
    <xf numFmtId="0" fontId="3" fillId="0" borderId="0" xfId="1" applyFont="1" applyAlignment="1">
      <alignment horizontal="left"/>
    </xf>
    <xf numFmtId="0" fontId="3" fillId="3" borderId="0" xfId="1" applyFont="1" applyFill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64" fontId="3" fillId="0" borderId="0" xfId="1" applyNumberFormat="1" applyFont="1" applyAlignment="1">
      <alignment horizontal="left"/>
    </xf>
    <xf numFmtId="14" fontId="3" fillId="0" borderId="0" xfId="1" applyNumberFormat="1" applyFont="1"/>
    <xf numFmtId="0" fontId="3" fillId="0" borderId="0" xfId="1" applyFont="1" applyAlignment="1">
      <alignment horizontal="center"/>
    </xf>
    <xf numFmtId="0" fontId="3" fillId="2" borderId="0" xfId="1" applyFont="1" applyFill="1" applyAlignment="1">
      <alignment horizontal="center"/>
    </xf>
    <xf numFmtId="3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11" fontId="3" fillId="0" borderId="0" xfId="1" applyNumberFormat="1" applyFont="1"/>
    <xf numFmtId="0" fontId="6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2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left"/>
    </xf>
    <xf numFmtId="0" fontId="7" fillId="0" borderId="0" xfId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0" fontId="9" fillId="0" borderId="0" xfId="2" applyFont="1"/>
    <xf numFmtId="0" fontId="8" fillId="0" borderId="0" xfId="2"/>
  </cellXfs>
  <cellStyles count="3">
    <cellStyle name="Normal" xfId="0" builtinId="0"/>
    <cellStyle name="Normal 2" xfId="1" xr:uid="{DF606781-EE97-4CDD-A908-9E9306FD5AB7}"/>
    <cellStyle name="Normal 2 2" xfId="2" xr:uid="{02E774C7-CDC4-4487-B308-573F4B6320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Vs vs 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768033642634824E-2"/>
          <c:y val="0.1358397278365682"/>
          <c:w val="0.87782974365668109"/>
          <c:h val="0.71358685657923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'thermistor vs temp'!$D$32</c:f>
              <c:strCache>
                <c:ptCount val="1"/>
                <c:pt idx="0">
                  <c:v>Vo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'thermistor vs temp'!$A$33:$A$51</c:f>
              <c:numCache>
                <c:formatCode>General</c:formatCode>
                <c:ptCount val="19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</c:numCache>
            </c:numRef>
          </c:xVal>
          <c:yVal>
            <c:numRef>
              <c:f>'thermistor vs temp'!$D$33:$D$51</c:f>
              <c:numCache>
                <c:formatCode>0.00</c:formatCode>
                <c:ptCount val="19"/>
                <c:pt idx="0">
                  <c:v>0.34012976833273939</c:v>
                </c:pt>
                <c:pt idx="1">
                  <c:v>0.44272770532629724</c:v>
                </c:pt>
                <c:pt idx="2">
                  <c:v>0.56677161443467561</c:v>
                </c:pt>
                <c:pt idx="3">
                  <c:v>0.71354711491670864</c:v>
                </c:pt>
                <c:pt idx="4">
                  <c:v>0.88337683333069461</c:v>
                </c:pt>
                <c:pt idx="5">
                  <c:v>1.0753959509703068</c:v>
                </c:pt>
                <c:pt idx="6">
                  <c:v>1.287439780270806</c:v>
                </c:pt>
                <c:pt idx="7">
                  <c:v>1.5160876782871597</c:v>
                </c:pt>
                <c:pt idx="8">
                  <c:v>1.7568782200730941</c:v>
                </c:pt>
                <c:pt idx="9">
                  <c:v>2.0046710626724042</c:v>
                </c:pt>
                <c:pt idx="10">
                  <c:v>2.254094706373762</c:v>
                </c:pt>
                <c:pt idx="11">
                  <c:v>2.5</c:v>
                </c:pt>
                <c:pt idx="12">
                  <c:v>2.737843492745029</c:v>
                </c:pt>
                <c:pt idx="13">
                  <c:v>2.963949202189752</c:v>
                </c:pt>
                <c:pt idx="14">
                  <c:v>3.1756310653520678</c:v>
                </c:pt>
                <c:pt idx="15">
                  <c:v>3.3711889585943164</c:v>
                </c:pt>
                <c:pt idx="16">
                  <c:v>3.5498106356837447</c:v>
                </c:pt>
                <c:pt idx="17">
                  <c:v>3.7114183710288025</c:v>
                </c:pt>
                <c:pt idx="18">
                  <c:v>3.8564953829423421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69-4710-99CB-FDA5E176C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452720"/>
        <c:axId val="1"/>
      </c:scatterChart>
      <c:valAx>
        <c:axId val="21745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 (C)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Vo (V)</a:t>
                </a:r>
              </a:p>
            </c:rich>
          </c:tx>
          <c:layout>
            <c:manualLayout>
              <c:xMode val="edge"/>
              <c:yMode val="edge"/>
              <c:x val="9.7734878865048929E-3"/>
              <c:y val="0.39930788906163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4527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01201104508768"/>
          <c:y val="4.75780296571209E-2"/>
          <c:w val="0.11612395853115764"/>
          <c:h val="6.92796113251800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Rth vs. T</a:t>
            </a:r>
          </a:p>
        </c:rich>
      </c:tx>
      <c:layout>
        <c:manualLayout>
          <c:xMode val="edge"/>
          <c:yMode val="edge"/>
          <c:x val="0.46007016980020354"/>
          <c:y val="3.9756574545828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81562463790831E-2"/>
          <c:y val="0.11807332677165354"/>
          <c:w val="0.88016287916776603"/>
          <c:h val="0.747396578978763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'thermistor vs temp'!$C$32</c:f>
              <c:strCache>
                <c:ptCount val="1"/>
                <c:pt idx="0">
                  <c:v>Rth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'thermistor vs temp'!$A$33:$A$51</c:f>
              <c:numCache>
                <c:formatCode>General</c:formatCode>
                <c:ptCount val="19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-15</c:v>
                </c:pt>
                <c:pt idx="4">
                  <c:v>-10</c:v>
                </c:pt>
                <c:pt idx="5">
                  <c:v>-5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</c:numCache>
            </c:numRef>
          </c:xVal>
          <c:yVal>
            <c:numRef>
              <c:f>'thermistor vs temp'!$C$33:$C$51</c:f>
              <c:numCache>
                <c:formatCode>#,##0</c:formatCode>
                <c:ptCount val="19"/>
                <c:pt idx="0">
                  <c:v>137002.71677216564</c:v>
                </c:pt>
                <c:pt idx="1">
                  <c:v>102936.23461660078</c:v>
                </c:pt>
                <c:pt idx="2">
                  <c:v>78218.955795576199</c:v>
                </c:pt>
                <c:pt idx="3">
                  <c:v>60072.457662219582</c:v>
                </c:pt>
                <c:pt idx="4">
                  <c:v>46600.986253487543</c:v>
                </c:pt>
                <c:pt idx="5">
                  <c:v>36494.502750253123</c:v>
                </c:pt>
                <c:pt idx="6">
                  <c:v>28836.767953125367</c:v>
                </c:pt>
                <c:pt idx="7">
                  <c:v>22979.622957221593</c:v>
                </c:pt>
                <c:pt idx="8">
                  <c:v>18459.570748119226</c:v>
                </c:pt>
                <c:pt idx="9">
                  <c:v>14941.747766511664</c:v>
                </c:pt>
                <c:pt idx="10">
                  <c:v>12181.854142427175</c:v>
                </c:pt>
                <c:pt idx="11">
                  <c:v>10000</c:v>
                </c:pt>
                <c:pt idx="12">
                  <c:v>8262.5486564495932</c:v>
                </c:pt>
                <c:pt idx="13">
                  <c:v>6869.3849284124826</c:v>
                </c:pt>
                <c:pt idx="14">
                  <c:v>5744.9020276720112</c:v>
                </c:pt>
                <c:pt idx="15">
                  <c:v>4831.5625775092967</c:v>
                </c:pt>
                <c:pt idx="16">
                  <c:v>4085.2583789640034</c:v>
                </c:pt>
                <c:pt idx="17">
                  <c:v>3471.9384886107669</c:v>
                </c:pt>
                <c:pt idx="18">
                  <c:v>2965.1393389850555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62-467F-ABEA-7A8C34FDE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472400"/>
        <c:axId val="1"/>
      </c:scatterChart>
      <c:valAx>
        <c:axId val="217472400"/>
        <c:scaling>
          <c:orientation val="minMax"/>
          <c:max val="60"/>
          <c:min val="-3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0"/>
                  <a:t>T (C)</a:t>
                </a:r>
              </a:p>
            </c:rich>
          </c:tx>
          <c:layout>
            <c:manualLayout>
              <c:xMode val="edge"/>
              <c:yMode val="edge"/>
              <c:x val="0.4917517615492869"/>
              <c:y val="0.9082846997066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Rth (ohms)</a:t>
                </a:r>
              </a:p>
            </c:rich>
          </c:tx>
          <c:layout>
            <c:manualLayout>
              <c:xMode val="edge"/>
              <c:yMode val="edge"/>
              <c:x val="1.7601670465687586E-2"/>
              <c:y val="0.379216592455473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472400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51536577408343"/>
          <c:y val="3.8953079234660862E-2"/>
          <c:w val="0.12811058023269287"/>
          <c:h val="7.0153811036621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71781</xdr:colOff>
      <xdr:row>0</xdr:row>
      <xdr:rowOff>72676</xdr:rowOff>
    </xdr:from>
    <xdr:to>
      <xdr:col>8</xdr:col>
      <xdr:colOff>188258</xdr:colOff>
      <xdr:row>28</xdr:row>
      <xdr:rowOff>89648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0F1790-34C8-4782-970C-94612F99CC3A}"/>
            </a:ext>
          </a:extLst>
        </xdr:cNvPr>
        <xdr:cNvSpPr txBox="1"/>
      </xdr:nvSpPr>
      <xdr:spPr>
        <a:xfrm>
          <a:off x="71781" y="72676"/>
          <a:ext cx="4921559" cy="5090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INTRO</a:t>
          </a:r>
        </a:p>
        <a:p>
          <a:r>
            <a:rPr lang="en-US" sz="1100" baseline="0"/>
            <a:t>How can you model a thermistor given it's specifications?</a:t>
          </a:r>
        </a:p>
        <a:p>
          <a:r>
            <a:rPr lang="en-US" sz="1100" baseline="0"/>
            <a:t>What method transforms this highly-nonliner response into a significantly more linear response?</a:t>
          </a:r>
        </a:p>
        <a:p>
          <a:endParaRPr lang="en-US" sz="1100" baseline="0"/>
        </a:p>
        <a:p>
          <a:r>
            <a:rPr lang="en-US" sz="1100" i="1" baseline="0"/>
            <a:t>NOTE: This is just one approach using Excel. Adapt for for your own learning or circuit design. Copy the file, modify and play in the sandbox of possibilities.</a:t>
          </a:r>
        </a:p>
        <a:p>
          <a:endParaRPr lang="en-US" sz="1100" baseline="0"/>
        </a:p>
        <a:p>
          <a:r>
            <a:rPr lang="en-US" sz="1100" b="1" baseline="0"/>
            <a:t>RESISTANCE VERSUS TEMP</a:t>
          </a:r>
        </a:p>
        <a:p>
          <a:r>
            <a:rPr lang="en-US" sz="1100" b="0" baseline="0"/>
            <a:t>Enter thermistor params</a:t>
          </a:r>
        </a:p>
        <a:p>
          <a:r>
            <a:rPr lang="en-US" sz="1100" b="0" baseline="0"/>
            <a:t> K Constant from datasheet</a:t>
          </a:r>
        </a:p>
        <a:p>
          <a:r>
            <a:rPr lang="en-US" sz="1100" b="0" baseline="0"/>
            <a:t> Ro the nominal resistance at temperature To (25C typ)</a:t>
          </a:r>
        </a:p>
        <a:p>
          <a:endParaRPr lang="en-US" sz="1100" b="0" baseline="0"/>
        </a:p>
        <a:p>
          <a:r>
            <a:rPr lang="en-US" sz="1100" b="0" baseline="0"/>
            <a:t>Calc at any temp T</a:t>
          </a:r>
        </a:p>
        <a:p>
          <a:r>
            <a:rPr lang="en-US" sz="1100" b="0" baseline="0"/>
            <a:t> Rth = Ro*EXP(K/(T+273.15) - K/(To+273.15))</a:t>
          </a:r>
        </a:p>
        <a:p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LINEARIZE RESPONSE</a:t>
          </a:r>
          <a:endParaRPr lang="en-US">
            <a:effectLst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vbias, Rbias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vo = Vbias * Rbias / (Rbias + Rth)</a:t>
          </a:r>
          <a:r>
            <a:rPr lang="en-US"/>
            <a:t> </a:t>
          </a:r>
        </a:p>
        <a:p>
          <a:endParaRPr lang="en-US" sz="1100" baseline="0"/>
        </a:p>
        <a:p>
          <a:r>
            <a:rPr lang="en-US" sz="1100" b="1" baseline="0">
              <a:solidFill>
                <a:srgbClr val="00B050"/>
              </a:solidFill>
            </a:rPr>
            <a:t>EXCEL STRATEGY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Excel formulas and funitions.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="1" baseline="0"/>
            <a:t>TRY IT!</a:t>
          </a:r>
        </a:p>
        <a:p>
          <a:r>
            <a:rPr lang="en-US" sz="1100" baseline="0"/>
            <a:t>Change K higher or lower.</a:t>
          </a:r>
        </a:p>
        <a:p>
          <a:r>
            <a:rPr lang="en-US" sz="1100" baseline="0"/>
            <a:t>Predict the results, see what happens!</a:t>
          </a:r>
        </a:p>
        <a:p>
          <a:r>
            <a:rPr lang="en-US" sz="1100" baseline="0"/>
            <a:t>Try to linearize near 40 C by setting Rbias to Rth at 40 C.</a:t>
          </a:r>
        </a:p>
        <a:p>
          <a:r>
            <a:rPr lang="en-US" sz="1100" baseline="0"/>
            <a:t>Change Vbias to 10V or 3.3V. What happens to the vo?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41366</xdr:colOff>
      <xdr:row>33</xdr:row>
      <xdr:rowOff>134471</xdr:rowOff>
    </xdr:from>
    <xdr:to>
      <xdr:col>11</xdr:col>
      <xdr:colOff>376646</xdr:colOff>
      <xdr:row>46</xdr:row>
      <xdr:rowOff>78441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474381-FD40-4E4A-AA3E-D07CE9A6F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39443</xdr:colOff>
      <xdr:row>17</xdr:row>
      <xdr:rowOff>50267</xdr:rowOff>
    </xdr:from>
    <xdr:to>
      <xdr:col>11</xdr:col>
      <xdr:colOff>382343</xdr:colOff>
      <xdr:row>33</xdr:row>
      <xdr:rowOff>98613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8FD93A2-3DFB-40DC-B5CA-EBB1CE4B8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123010</xdr:colOff>
      <xdr:row>4</xdr:row>
      <xdr:rowOff>10886</xdr:rowOff>
    </xdr:from>
    <xdr:to>
      <xdr:col>2</xdr:col>
      <xdr:colOff>861768</xdr:colOff>
      <xdr:row>16</xdr:row>
      <xdr:rowOff>21771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6C976E-283D-44EE-95E2-14311C616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1650" y="704306"/>
          <a:ext cx="1416938" cy="1839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0EF2-B8DB-4E14-9526-19BB3215D6E7}">
  <sheetPr>
    <tabColor theme="5" tint="0.79998168889431442"/>
  </sheetPr>
  <dimension ref="A1"/>
  <sheetViews>
    <sheetView zoomScale="85" zoomScaleNormal="85" workbookViewId="0">
      <selection activeCell="K12" sqref="K12"/>
    </sheetView>
  </sheetViews>
  <sheetFormatPr defaultColWidth="8.81640625" defaultRowHeight="14.5" x14ac:dyDescent="0.35"/>
  <cols>
    <col min="1" max="16384" width="8.81640625" style="25"/>
  </cols>
  <sheetData>
    <row r="1" spans="1:1" ht="18.5" x14ac:dyDescent="0.45">
      <c r="A1" s="2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08BE-2805-49C3-ACA6-7CF6A823EE63}">
  <sheetPr codeName="Sheet5"/>
  <dimension ref="A1:I59"/>
  <sheetViews>
    <sheetView tabSelected="1" zoomScale="85" zoomScaleNormal="85" workbookViewId="0">
      <selection activeCell="D26" sqref="D26"/>
    </sheetView>
  </sheetViews>
  <sheetFormatPr defaultColWidth="8.90625" defaultRowHeight="14.5" x14ac:dyDescent="0.35"/>
  <cols>
    <col min="1" max="1" width="8" style="10" customWidth="1"/>
    <col min="2" max="2" width="9.90625" style="10" customWidth="1"/>
    <col min="3" max="3" width="14" style="10" customWidth="1"/>
    <col min="4" max="4" width="9.36328125" style="10" customWidth="1"/>
    <col min="5" max="5" width="10.453125" style="2" customWidth="1"/>
    <col min="6" max="6" width="9.54296875" style="2" customWidth="1"/>
    <col min="7" max="7" width="10.54296875" style="2" customWidth="1"/>
    <col min="8" max="8" width="8.90625" style="2"/>
    <col min="9" max="9" width="8.08984375" style="10" customWidth="1"/>
    <col min="10" max="16384" width="8.90625" style="2"/>
  </cols>
  <sheetData>
    <row r="1" spans="1:9" ht="18.75" customHeight="1" x14ac:dyDescent="0.35">
      <c r="A1" s="1" t="s">
        <v>0</v>
      </c>
      <c r="B1" s="2"/>
      <c r="C1" s="2"/>
      <c r="D1" s="2"/>
      <c r="I1" s="2"/>
    </row>
    <row r="2" spans="1:9" ht="12" customHeight="1" x14ac:dyDescent="0.35">
      <c r="A2" s="2"/>
      <c r="B2" s="2"/>
      <c r="C2" s="2"/>
      <c r="D2" s="3"/>
      <c r="E2" s="2" t="s">
        <v>1</v>
      </c>
      <c r="I2" s="2"/>
    </row>
    <row r="3" spans="1:9" ht="12" customHeight="1" x14ac:dyDescent="0.35">
      <c r="A3" s="4"/>
      <c r="B3" s="2"/>
      <c r="C3" s="4"/>
      <c r="D3" s="5"/>
      <c r="E3" s="2" t="s">
        <v>2</v>
      </c>
      <c r="F3" s="4"/>
      <c r="I3" s="2"/>
    </row>
    <row r="4" spans="1:9" ht="12" customHeight="1" x14ac:dyDescent="0.35">
      <c r="A4" s="6" t="s">
        <v>3</v>
      </c>
      <c r="B4" s="4"/>
      <c r="C4" s="4"/>
      <c r="D4" s="7"/>
      <c r="E4" s="4"/>
      <c r="F4" s="4"/>
      <c r="I4" s="2"/>
    </row>
    <row r="5" spans="1:9" ht="12" customHeight="1" x14ac:dyDescent="0.35">
      <c r="A5" s="8"/>
      <c r="B5" s="9"/>
      <c r="C5" s="2"/>
      <c r="D5" s="2"/>
      <c r="I5" s="2"/>
    </row>
    <row r="6" spans="1:9" ht="12" customHeight="1" x14ac:dyDescent="0.35">
      <c r="A6" s="2"/>
      <c r="B6" s="2"/>
      <c r="C6" s="9"/>
      <c r="D6" s="2"/>
      <c r="I6" s="2"/>
    </row>
    <row r="7" spans="1:9" ht="12" customHeight="1" x14ac:dyDescent="0.35">
      <c r="A7" s="2"/>
      <c r="B7" s="2"/>
      <c r="C7" s="9"/>
      <c r="D7" s="2"/>
      <c r="I7" s="2"/>
    </row>
    <row r="8" spans="1:9" ht="12" customHeight="1" x14ac:dyDescent="0.35">
      <c r="A8" s="2"/>
      <c r="B8" s="2"/>
      <c r="C8" s="9"/>
      <c r="D8" s="2"/>
      <c r="I8" s="2"/>
    </row>
    <row r="9" spans="1:9" ht="12" customHeight="1" x14ac:dyDescent="0.35">
      <c r="A9" s="2"/>
      <c r="B9" s="2"/>
      <c r="C9" s="9"/>
      <c r="D9" s="2"/>
      <c r="I9" s="2"/>
    </row>
    <row r="10" spans="1:9" ht="12" customHeight="1" x14ac:dyDescent="0.35">
      <c r="A10" s="2"/>
      <c r="B10" s="2"/>
      <c r="C10" s="9"/>
      <c r="D10" s="2"/>
      <c r="I10" s="2"/>
    </row>
    <row r="11" spans="1:9" ht="12" customHeight="1" x14ac:dyDescent="0.35">
      <c r="A11" s="2"/>
      <c r="B11" s="2"/>
      <c r="C11" s="9"/>
      <c r="D11" s="2"/>
      <c r="I11" s="2"/>
    </row>
    <row r="12" spans="1:9" ht="12" customHeight="1" x14ac:dyDescent="0.35">
      <c r="A12" s="2"/>
      <c r="B12" s="2"/>
      <c r="C12" s="9"/>
      <c r="D12" s="2"/>
      <c r="I12" s="2"/>
    </row>
    <row r="13" spans="1:9" ht="12" customHeight="1" x14ac:dyDescent="0.35">
      <c r="A13" s="2"/>
      <c r="B13" s="2"/>
      <c r="C13" s="9"/>
      <c r="D13" s="2"/>
      <c r="I13" s="2"/>
    </row>
    <row r="14" spans="1:9" ht="12" customHeight="1" x14ac:dyDescent="0.35">
      <c r="A14" s="2"/>
      <c r="B14" s="2"/>
      <c r="C14" s="9"/>
      <c r="D14" s="2"/>
      <c r="I14" s="2"/>
    </row>
    <row r="15" spans="1:9" ht="12" customHeight="1" x14ac:dyDescent="0.35">
      <c r="A15" s="2"/>
      <c r="B15" s="2"/>
      <c r="C15" s="9"/>
      <c r="D15" s="2"/>
      <c r="I15" s="2"/>
    </row>
    <row r="16" spans="1:9" ht="12" customHeight="1" x14ac:dyDescent="0.35">
      <c r="A16" s="2"/>
      <c r="B16" s="2"/>
      <c r="C16" s="9"/>
      <c r="D16" s="2"/>
      <c r="I16" s="2"/>
    </row>
    <row r="17" spans="1:9" ht="12" customHeight="1" x14ac:dyDescent="0.35">
      <c r="A17" s="2"/>
      <c r="B17" s="2"/>
      <c r="C17" s="2"/>
      <c r="D17" s="2"/>
      <c r="I17" s="2"/>
    </row>
    <row r="18" spans="1:9" x14ac:dyDescent="0.35">
      <c r="A18" s="6" t="s">
        <v>18</v>
      </c>
    </row>
    <row r="19" spans="1:9" x14ac:dyDescent="0.35">
      <c r="B19" s="11" t="s">
        <v>5</v>
      </c>
      <c r="C19" s="12">
        <v>10000</v>
      </c>
      <c r="E19" s="10"/>
      <c r="F19" s="10"/>
      <c r="I19" s="2"/>
    </row>
    <row r="20" spans="1:9" x14ac:dyDescent="0.35">
      <c r="B20" s="11" t="s">
        <v>6</v>
      </c>
      <c r="C20" s="13">
        <v>25</v>
      </c>
      <c r="E20" s="10"/>
      <c r="F20" s="10"/>
      <c r="I20" s="2"/>
    </row>
    <row r="21" spans="1:9" x14ac:dyDescent="0.35">
      <c r="B21" s="11" t="s">
        <v>7</v>
      </c>
      <c r="C21" s="13">
        <v>3450</v>
      </c>
      <c r="E21" s="10"/>
      <c r="F21" s="10"/>
    </row>
    <row r="22" spans="1:9" x14ac:dyDescent="0.35">
      <c r="F22" s="14"/>
      <c r="G22" s="14"/>
      <c r="H22" s="10"/>
    </row>
    <row r="23" spans="1:9" x14ac:dyDescent="0.35">
      <c r="A23" s="6" t="s">
        <v>4</v>
      </c>
    </row>
    <row r="24" spans="1:9" x14ac:dyDescent="0.35">
      <c r="B24" s="11" t="s">
        <v>8</v>
      </c>
      <c r="C24" s="10">
        <v>5</v>
      </c>
    </row>
    <row r="25" spans="1:9" x14ac:dyDescent="0.35">
      <c r="B25" s="11" t="s">
        <v>9</v>
      </c>
      <c r="C25" s="12">
        <v>10000</v>
      </c>
    </row>
    <row r="26" spans="1:9" x14ac:dyDescent="0.35">
      <c r="F26" s="14"/>
      <c r="G26" s="14"/>
      <c r="H26" s="10"/>
    </row>
    <row r="27" spans="1:9" x14ac:dyDescent="0.35">
      <c r="A27" s="6" t="s">
        <v>10</v>
      </c>
      <c r="F27" s="14"/>
      <c r="G27" s="14"/>
      <c r="H27" s="10"/>
    </row>
    <row r="28" spans="1:9" x14ac:dyDescent="0.35">
      <c r="B28" s="4" t="s">
        <v>19</v>
      </c>
      <c r="C28" s="2"/>
      <c r="F28" s="14"/>
      <c r="G28" s="14"/>
      <c r="H28" s="10"/>
    </row>
    <row r="29" spans="1:9" x14ac:dyDescent="0.35">
      <c r="B29" s="2" t="s">
        <v>11</v>
      </c>
      <c r="C29" s="2"/>
      <c r="F29" s="14"/>
      <c r="G29" s="14"/>
      <c r="H29" s="10"/>
    </row>
    <row r="30" spans="1:9" x14ac:dyDescent="0.35">
      <c r="B30" s="4" t="s">
        <v>12</v>
      </c>
      <c r="C30" s="2"/>
      <c r="F30" s="14"/>
      <c r="G30" s="14"/>
      <c r="H30" s="10"/>
    </row>
    <row r="31" spans="1:9" x14ac:dyDescent="0.35">
      <c r="E31" s="10"/>
      <c r="F31" s="10"/>
      <c r="G31" s="10"/>
      <c r="H31" s="10"/>
    </row>
    <row r="32" spans="1:9" x14ac:dyDescent="0.35">
      <c r="A32" s="15" t="s">
        <v>13</v>
      </c>
      <c r="B32" s="16" t="s">
        <v>14</v>
      </c>
      <c r="C32" s="16" t="s">
        <v>15</v>
      </c>
      <c r="D32" s="16" t="s">
        <v>16</v>
      </c>
      <c r="E32" s="17"/>
      <c r="F32" s="17"/>
      <c r="G32" s="17"/>
      <c r="H32" s="17"/>
      <c r="I32" s="17"/>
    </row>
    <row r="33" spans="1:9" x14ac:dyDescent="0.35">
      <c r="A33" s="10">
        <v>-30</v>
      </c>
      <c r="B33" s="10">
        <f>A33*9/5+32</f>
        <v>-22</v>
      </c>
      <c r="C33" s="12">
        <f xml:space="preserve"> $C$19 * EXP( $C$21 / (A33 + 273.15) - $C$21 / ($C$20 + 273.15))</f>
        <v>137002.71677216564</v>
      </c>
      <c r="D33" s="18">
        <f>$C$24*$C$25/($C$25+C33)</f>
        <v>0.34012976833273939</v>
      </c>
      <c r="E33" s="18"/>
      <c r="F33" s="18"/>
      <c r="G33" s="18"/>
      <c r="H33" s="19"/>
      <c r="I33" s="18"/>
    </row>
    <row r="34" spans="1:9" x14ac:dyDescent="0.35">
      <c r="A34" s="10">
        <f t="shared" ref="A34:A51" si="0">A33+5</f>
        <v>-25</v>
      </c>
      <c r="B34" s="10">
        <f t="shared" ref="B34:B51" si="1">A34*9/5+32</f>
        <v>-13</v>
      </c>
      <c r="C34" s="12">
        <f t="shared" ref="C34:C51" si="2" xml:space="preserve"> $C$19 * EXP( $C$21 / (A34 + 273.15) - $C$21 / ($C$20 + 273.15))</f>
        <v>102936.23461660078</v>
      </c>
      <c r="D34" s="18">
        <f t="shared" ref="D34:D51" si="3">$C$24*$C$25/($C$25+C34)</f>
        <v>0.44272770532629724</v>
      </c>
      <c r="E34" s="18"/>
      <c r="F34" s="18"/>
      <c r="G34" s="18"/>
      <c r="H34" s="19"/>
      <c r="I34" s="18"/>
    </row>
    <row r="35" spans="1:9" x14ac:dyDescent="0.35">
      <c r="A35" s="10">
        <f t="shared" si="0"/>
        <v>-20</v>
      </c>
      <c r="B35" s="10">
        <f t="shared" si="1"/>
        <v>-4</v>
      </c>
      <c r="C35" s="12">
        <f t="shared" si="2"/>
        <v>78218.955795576199</v>
      </c>
      <c r="D35" s="18">
        <f t="shared" si="3"/>
        <v>0.56677161443467561</v>
      </c>
      <c r="E35" s="18"/>
      <c r="F35" s="18"/>
      <c r="G35" s="18"/>
      <c r="H35" s="19"/>
      <c r="I35" s="18"/>
    </row>
    <row r="36" spans="1:9" x14ac:dyDescent="0.35">
      <c r="A36" s="10">
        <f t="shared" si="0"/>
        <v>-15</v>
      </c>
      <c r="B36" s="10">
        <f t="shared" si="1"/>
        <v>5</v>
      </c>
      <c r="C36" s="12">
        <f t="shared" si="2"/>
        <v>60072.457662219582</v>
      </c>
      <c r="D36" s="18">
        <f t="shared" si="3"/>
        <v>0.71354711491670864</v>
      </c>
      <c r="E36" s="18"/>
      <c r="F36" s="18"/>
      <c r="G36" s="18"/>
      <c r="H36" s="19"/>
      <c r="I36" s="18"/>
    </row>
    <row r="37" spans="1:9" x14ac:dyDescent="0.35">
      <c r="A37" s="10">
        <f t="shared" si="0"/>
        <v>-10</v>
      </c>
      <c r="B37" s="10">
        <f t="shared" si="1"/>
        <v>14</v>
      </c>
      <c r="C37" s="12">
        <f t="shared" si="2"/>
        <v>46600.986253487543</v>
      </c>
      <c r="D37" s="18">
        <f t="shared" si="3"/>
        <v>0.88337683333069461</v>
      </c>
      <c r="E37" s="18"/>
      <c r="F37" s="18"/>
      <c r="G37" s="18"/>
      <c r="H37" s="19"/>
      <c r="I37" s="18"/>
    </row>
    <row r="38" spans="1:9" x14ac:dyDescent="0.35">
      <c r="A38" s="10">
        <f t="shared" si="0"/>
        <v>-5</v>
      </c>
      <c r="B38" s="10">
        <f t="shared" si="1"/>
        <v>23</v>
      </c>
      <c r="C38" s="12">
        <f t="shared" si="2"/>
        <v>36494.502750253123</v>
      </c>
      <c r="D38" s="18">
        <f t="shared" si="3"/>
        <v>1.0753959509703068</v>
      </c>
      <c r="E38" s="18"/>
      <c r="F38" s="18"/>
      <c r="G38" s="18"/>
      <c r="H38" s="19"/>
      <c r="I38" s="18"/>
    </row>
    <row r="39" spans="1:9" x14ac:dyDescent="0.35">
      <c r="A39" s="10">
        <f t="shared" si="0"/>
        <v>0</v>
      </c>
      <c r="B39" s="10">
        <f t="shared" si="1"/>
        <v>32</v>
      </c>
      <c r="C39" s="12">
        <f t="shared" si="2"/>
        <v>28836.767953125367</v>
      </c>
      <c r="D39" s="18">
        <f t="shared" si="3"/>
        <v>1.287439780270806</v>
      </c>
      <c r="E39" s="18"/>
      <c r="F39" s="18"/>
      <c r="G39" s="18"/>
      <c r="H39" s="19"/>
      <c r="I39" s="18"/>
    </row>
    <row r="40" spans="1:9" x14ac:dyDescent="0.35">
      <c r="A40" s="10">
        <f t="shared" si="0"/>
        <v>5</v>
      </c>
      <c r="B40" s="10">
        <f t="shared" si="1"/>
        <v>41</v>
      </c>
      <c r="C40" s="12">
        <f t="shared" si="2"/>
        <v>22979.622957221593</v>
      </c>
      <c r="D40" s="18">
        <f t="shared" si="3"/>
        <v>1.5160876782871597</v>
      </c>
      <c r="E40" s="18"/>
      <c r="F40" s="18"/>
      <c r="G40" s="18"/>
      <c r="H40" s="19"/>
      <c r="I40" s="18"/>
    </row>
    <row r="41" spans="1:9" x14ac:dyDescent="0.35">
      <c r="A41" s="10">
        <f t="shared" si="0"/>
        <v>10</v>
      </c>
      <c r="B41" s="10">
        <f t="shared" si="1"/>
        <v>50</v>
      </c>
      <c r="C41" s="12">
        <f t="shared" si="2"/>
        <v>18459.570748119226</v>
      </c>
      <c r="D41" s="18">
        <f t="shared" si="3"/>
        <v>1.7568782200730941</v>
      </c>
      <c r="E41" s="18"/>
      <c r="F41" s="18"/>
      <c r="G41" s="18"/>
      <c r="H41" s="19"/>
      <c r="I41" s="18"/>
    </row>
    <row r="42" spans="1:9" x14ac:dyDescent="0.35">
      <c r="A42" s="10">
        <f t="shared" si="0"/>
        <v>15</v>
      </c>
      <c r="B42" s="10">
        <f t="shared" si="1"/>
        <v>59</v>
      </c>
      <c r="C42" s="12">
        <f t="shared" si="2"/>
        <v>14941.747766511664</v>
      </c>
      <c r="D42" s="18">
        <f t="shared" si="3"/>
        <v>2.0046710626724042</v>
      </c>
      <c r="E42" s="18"/>
      <c r="F42" s="18"/>
      <c r="G42" s="18"/>
      <c r="H42" s="19"/>
      <c r="I42" s="18"/>
    </row>
    <row r="43" spans="1:9" x14ac:dyDescent="0.35">
      <c r="A43" s="10">
        <f t="shared" si="0"/>
        <v>20</v>
      </c>
      <c r="B43" s="10">
        <f t="shared" si="1"/>
        <v>68</v>
      </c>
      <c r="C43" s="12">
        <f t="shared" si="2"/>
        <v>12181.854142427175</v>
      </c>
      <c r="D43" s="18">
        <f t="shared" si="3"/>
        <v>2.254094706373762</v>
      </c>
      <c r="E43" s="18"/>
      <c r="F43" s="18"/>
      <c r="G43" s="18"/>
      <c r="H43" s="19"/>
      <c r="I43" s="18"/>
    </row>
    <row r="44" spans="1:9" x14ac:dyDescent="0.35">
      <c r="A44" s="10">
        <f t="shared" si="0"/>
        <v>25</v>
      </c>
      <c r="B44" s="10">
        <f t="shared" si="1"/>
        <v>77</v>
      </c>
      <c r="C44" s="12">
        <f t="shared" si="2"/>
        <v>10000</v>
      </c>
      <c r="D44" s="18">
        <f t="shared" si="3"/>
        <v>2.5</v>
      </c>
      <c r="E44" s="18"/>
      <c r="F44" s="18"/>
      <c r="G44" s="18"/>
      <c r="H44" s="19"/>
      <c r="I44" s="18"/>
    </row>
    <row r="45" spans="1:9" x14ac:dyDescent="0.35">
      <c r="A45" s="10">
        <f t="shared" si="0"/>
        <v>30</v>
      </c>
      <c r="B45" s="10">
        <f t="shared" si="1"/>
        <v>86</v>
      </c>
      <c r="C45" s="12">
        <f t="shared" si="2"/>
        <v>8262.5486564495932</v>
      </c>
      <c r="D45" s="18">
        <f t="shared" si="3"/>
        <v>2.737843492745029</v>
      </c>
      <c r="E45" s="18"/>
      <c r="F45" s="18"/>
      <c r="G45" s="18"/>
      <c r="H45" s="19"/>
      <c r="I45" s="18"/>
    </row>
    <row r="46" spans="1:9" x14ac:dyDescent="0.35">
      <c r="A46" s="10">
        <f t="shared" si="0"/>
        <v>35</v>
      </c>
      <c r="B46" s="10">
        <f t="shared" si="1"/>
        <v>95</v>
      </c>
      <c r="C46" s="12">
        <f t="shared" si="2"/>
        <v>6869.3849284124826</v>
      </c>
      <c r="D46" s="18">
        <f t="shared" si="3"/>
        <v>2.963949202189752</v>
      </c>
      <c r="E46" s="18"/>
      <c r="F46" s="18"/>
      <c r="G46" s="18"/>
      <c r="H46" s="19"/>
      <c r="I46" s="18"/>
    </row>
    <row r="47" spans="1:9" x14ac:dyDescent="0.35">
      <c r="A47" s="10">
        <f t="shared" si="0"/>
        <v>40</v>
      </c>
      <c r="B47" s="10">
        <f t="shared" si="1"/>
        <v>104</v>
      </c>
      <c r="C47" s="12">
        <f t="shared" si="2"/>
        <v>5744.9020276720112</v>
      </c>
      <c r="D47" s="18">
        <f t="shared" si="3"/>
        <v>3.1756310653520678</v>
      </c>
      <c r="E47" s="18"/>
      <c r="F47" s="18"/>
      <c r="G47" s="18"/>
      <c r="H47" s="19"/>
      <c r="I47" s="18"/>
    </row>
    <row r="48" spans="1:9" x14ac:dyDescent="0.35">
      <c r="A48" s="10">
        <f t="shared" si="0"/>
        <v>45</v>
      </c>
      <c r="B48" s="10">
        <f t="shared" si="1"/>
        <v>113</v>
      </c>
      <c r="C48" s="12">
        <f t="shared" si="2"/>
        <v>4831.5625775092967</v>
      </c>
      <c r="D48" s="18">
        <f t="shared" si="3"/>
        <v>3.3711889585943164</v>
      </c>
      <c r="E48" s="18"/>
      <c r="F48" s="18"/>
      <c r="G48" s="18"/>
      <c r="H48" s="19"/>
      <c r="I48" s="18"/>
    </row>
    <row r="49" spans="1:9" x14ac:dyDescent="0.35">
      <c r="A49" s="10">
        <f t="shared" si="0"/>
        <v>50</v>
      </c>
      <c r="B49" s="10">
        <f t="shared" si="1"/>
        <v>122</v>
      </c>
      <c r="C49" s="12">
        <f t="shared" si="2"/>
        <v>4085.2583789640034</v>
      </c>
      <c r="D49" s="18">
        <f t="shared" si="3"/>
        <v>3.5498106356837447</v>
      </c>
      <c r="E49" s="18"/>
      <c r="F49" s="20" t="s">
        <v>17</v>
      </c>
      <c r="G49" s="18"/>
      <c r="H49" s="19"/>
      <c r="I49" s="18"/>
    </row>
    <row r="50" spans="1:9" x14ac:dyDescent="0.35">
      <c r="A50" s="10">
        <f t="shared" si="0"/>
        <v>55</v>
      </c>
      <c r="B50" s="10">
        <f t="shared" si="1"/>
        <v>131</v>
      </c>
      <c r="C50" s="12">
        <f t="shared" si="2"/>
        <v>3471.9384886107669</v>
      </c>
      <c r="D50" s="18">
        <f t="shared" si="3"/>
        <v>3.7114183710288025</v>
      </c>
      <c r="E50" s="18"/>
      <c r="F50" s="18"/>
      <c r="G50" s="18"/>
      <c r="H50" s="19"/>
      <c r="I50" s="18"/>
    </row>
    <row r="51" spans="1:9" x14ac:dyDescent="0.35">
      <c r="A51" s="10">
        <f t="shared" si="0"/>
        <v>60</v>
      </c>
      <c r="B51" s="10">
        <f t="shared" si="1"/>
        <v>140</v>
      </c>
      <c r="C51" s="12">
        <f t="shared" si="2"/>
        <v>2965.1393389850555</v>
      </c>
      <c r="D51" s="18">
        <f t="shared" si="3"/>
        <v>3.8564953829423421</v>
      </c>
      <c r="E51" s="18"/>
      <c r="F51" s="18"/>
      <c r="G51" s="18"/>
      <c r="H51" s="19"/>
      <c r="I51" s="18"/>
    </row>
    <row r="54" spans="1:9" x14ac:dyDescent="0.35">
      <c r="A54" s="21"/>
      <c r="B54" s="21"/>
      <c r="D54" s="4"/>
    </row>
    <row r="55" spans="1:9" x14ac:dyDescent="0.35">
      <c r="A55" s="21"/>
      <c r="B55" s="21"/>
      <c r="D55" s="4"/>
    </row>
    <row r="56" spans="1:9" x14ac:dyDescent="0.35">
      <c r="D56" s="4"/>
    </row>
    <row r="57" spans="1:9" x14ac:dyDescent="0.35">
      <c r="A57" s="4"/>
      <c r="B57" s="22"/>
      <c r="C57" s="23"/>
      <c r="D57" s="4"/>
    </row>
    <row r="58" spans="1:9" x14ac:dyDescent="0.35">
      <c r="A58" s="4"/>
      <c r="B58" s="19"/>
      <c r="C58" s="19"/>
      <c r="D58" s="4"/>
    </row>
    <row r="59" spans="1:9" x14ac:dyDescent="0.35">
      <c r="B59" s="4"/>
    </row>
  </sheetData>
  <pageMargins left="0.75" right="0.75" top="1" bottom="1" header="0.5" footer="0.5"/>
  <pageSetup orientation="landscape" horizontalDpi="300" verticalDpi="300" r:id="rId1"/>
  <headerFooter alignWithMargins="0">
    <oddHeader>&amp;C&amp;"Arial,Bold"eCircuit Center</oddHeader>
    <oddFooter>&amp;C&amp;F
&amp;"Arial,Italic"www.ecircuitcenter.com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Design Notes</vt:lpstr>
      <vt:lpstr>thermistor vs temp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Faehnrich</dc:creator>
  <cp:lastModifiedBy>Rick Faehnrich</cp:lastModifiedBy>
  <dcterms:created xsi:type="dcterms:W3CDTF">2015-06-05T18:17:20Z</dcterms:created>
  <dcterms:modified xsi:type="dcterms:W3CDTF">2025-05-15T13:56:19Z</dcterms:modified>
</cp:coreProperties>
</file>