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cuments\Documents Rick\EE fun\DAC adjust PS\"/>
    </mc:Choice>
  </mc:AlternateContent>
  <xr:revisionPtr revIDLastSave="0" documentId="13_ncr:1_{C87EA327-2C89-46E0-B955-76784F649D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C Adjust Vout" sheetId="3" r:id="rId1"/>
  </sheets>
  <definedNames>
    <definedName name="solver_adj" localSheetId="0" hidden="1">'DAC Adjust Vout'!$B$39:$B$40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'DAC Adjust Vout'!$B$50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'DAC Adjust Vout'!$B$49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-1.2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3" l="1"/>
  <c r="B29" i="3"/>
  <c r="B24" i="3"/>
  <c r="B49" i="3"/>
  <c r="B46" i="3"/>
  <c r="B45" i="3"/>
  <c r="B50" i="3" s="1"/>
  <c r="B16" i="3"/>
  <c r="B17" i="3" s="1"/>
  <c r="B28" i="3" l="1"/>
  <c r="C60" i="3"/>
  <c r="C61" i="3" l="1"/>
  <c r="C62" i="3"/>
  <c r="C56" i="3"/>
  <c r="C57" i="3"/>
  <c r="C58" i="3"/>
  <c r="C59" i="3"/>
</calcChain>
</file>

<file path=xl/sharedStrings.xml><?xml version="1.0" encoding="utf-8"?>
<sst xmlns="http://schemas.openxmlformats.org/spreadsheetml/2006/main" count="56" uniqueCount="51">
  <si>
    <t>R1</t>
  </si>
  <si>
    <t>R2</t>
  </si>
  <si>
    <t>Vref</t>
  </si>
  <si>
    <t>R3</t>
  </si>
  <si>
    <t>www.ecircuitcenter.com</t>
  </si>
  <si>
    <t>Parallel Rs</t>
  </si>
  <si>
    <t>Calc results</t>
  </si>
  <si>
    <t>Enter values</t>
  </si>
  <si>
    <t>x</t>
  </si>
  <si>
    <t>y</t>
  </si>
  <si>
    <t>m</t>
  </si>
  <si>
    <t>b</t>
  </si>
  <si>
    <t>R1||R3 = 1/(1/R1+1/R3)</t>
  </si>
  <si>
    <t>R1||R2 = 1/(1/R2+1/R3)</t>
  </si>
  <si>
    <t>R13</t>
  </si>
  <si>
    <t>R12</t>
  </si>
  <si>
    <t>-R12/(R3+R12) * (R2+R13)/R13</t>
  </si>
  <si>
    <t>Input</t>
  </si>
  <si>
    <t>Output</t>
  </si>
  <si>
    <t>vref * (R2+R13)/R13</t>
  </si>
  <si>
    <t>DESIGN CHALLENGE</t>
  </si>
  <si>
    <t>ANALYSIS</t>
  </si>
  <si>
    <t>Calc ACTUAL m and b for output:  Vo = m*Vdac + b</t>
  </si>
  <si>
    <t>R1 desired</t>
  </si>
  <si>
    <t>Scale R2 by (R1desired/R1)</t>
  </si>
  <si>
    <t>Scale R3 by (R1desired/R1)</t>
  </si>
  <si>
    <t>Choose Resistors</t>
  </si>
  <si>
    <t>ACTUAL CIRCUIT</t>
  </si>
  <si>
    <t xml:space="preserve">Apply a DAC voltage to adjust a Power Supply output Vo </t>
  </si>
  <si>
    <t>Reference</t>
  </si>
  <si>
    <t>Enter DESIRED input (vdac) to output (Vo) translation</t>
  </si>
  <si>
    <t>Nodal Equation Method</t>
  </si>
  <si>
    <t>Enter nearest standard or practical values</t>
  </si>
  <si>
    <t>DAC Controlled Supply Vo - Nodal Eqn Method</t>
  </si>
  <si>
    <t>Vdac0</t>
  </si>
  <si>
    <t>Vdac1</t>
  </si>
  <si>
    <t>Vout0</t>
  </si>
  <si>
    <t>Vout1</t>
  </si>
  <si>
    <t>m = (Vout1 - Vout0) / (Vdac1 - Vdac0)</t>
  </si>
  <si>
    <t>b = Vout1 - m*Vdac1</t>
  </si>
  <si>
    <t>Calc IDEAL Scale (m) and Shift (b) to acheive output:  Vout = m*Vdac + b</t>
  </si>
  <si>
    <t>Choose value</t>
  </si>
  <si>
    <t>Vout</t>
  </si>
  <si>
    <t>Calc Vdac needed for desired Vout:    Vdac = (Vout - b) / m</t>
  </si>
  <si>
    <t>Vdac=(Vout-b)/m</t>
  </si>
  <si>
    <t>Enter R3</t>
  </si>
  <si>
    <t>Calc R2</t>
  </si>
  <si>
    <t>Calc R1</t>
  </si>
  <si>
    <t>Choose existing or practical standard value for R1</t>
  </si>
  <si>
    <t xml:space="preserve">( Vout0 - Vout1 ) / ( (Vdac1 - Vdac0) / R3 ) </t>
  </si>
  <si>
    <t>Vref / ( Vout0/R2 + Vdac0/R3 - Vref/R1 - Vref/R3 )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</si>
</sst>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left"/>
    </xf>
    <xf numFmtId="0" fontId="3" fillId="0" borderId="0" xfId="1" applyFont="1" applyAlignment="1">
      <alignment horizontal="left"/>
    </xf>
    <xf numFmtId="3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left"/>
    </xf>
    <xf numFmtId="0" fontId="5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</cellXfs>
  <cellStyles count="3">
    <cellStyle name="Hyperlink" xfId="1" builtinId="8"/>
    <cellStyle name="Normal" xfId="0" builtinId="0"/>
    <cellStyle name="Normal 11" xfId="2" xr:uid="{56A02133-32DA-4D44-9D67-B1979D194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13</xdr:col>
      <xdr:colOff>371253</xdr:colOff>
      <xdr:row>20</xdr:row>
      <xdr:rowOff>141941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C55C89-863D-4BDE-0205-6B88DD7CD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1647" y="933824"/>
          <a:ext cx="4711665" cy="2943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circuitcent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1A0BC-32BF-4723-B332-1C93A7FF6433}">
  <dimension ref="A1:G62"/>
  <sheetViews>
    <sheetView tabSelected="1" topLeftCell="A2" zoomScale="85" zoomScaleNormal="85" workbookViewId="0">
      <selection activeCell="P17" sqref="P17"/>
    </sheetView>
  </sheetViews>
  <sheetFormatPr defaultColWidth="8.90625" defaultRowHeight="14.5" x14ac:dyDescent="0.35"/>
  <cols>
    <col min="1" max="1" width="14.6328125" style="1" customWidth="1"/>
    <col min="2" max="2" width="9.54296875" style="1" bestFit="1" customWidth="1"/>
    <col min="3" max="3" width="15.6328125" style="3" customWidth="1"/>
    <col min="4" max="4" width="9.1796875" style="1" customWidth="1"/>
    <col min="5" max="16384" width="8.90625" style="1"/>
  </cols>
  <sheetData>
    <row r="1" spans="1:5" x14ac:dyDescent="0.35">
      <c r="A1" s="4" t="s">
        <v>33</v>
      </c>
    </row>
    <row r="2" spans="1:5" x14ac:dyDescent="0.35">
      <c r="A2" s="9" t="s">
        <v>4</v>
      </c>
      <c r="D2" s="5"/>
      <c r="E2" s="3" t="s">
        <v>7</v>
      </c>
    </row>
    <row r="3" spans="1:5" x14ac:dyDescent="0.35">
      <c r="A3" s="4"/>
      <c r="D3" s="6"/>
      <c r="E3" s="3" t="s">
        <v>6</v>
      </c>
    </row>
    <row r="4" spans="1:5" x14ac:dyDescent="0.35">
      <c r="A4" s="4"/>
      <c r="E4" s="3"/>
    </row>
    <row r="5" spans="1:5" x14ac:dyDescent="0.35">
      <c r="A5" s="4" t="s">
        <v>20</v>
      </c>
    </row>
    <row r="6" spans="1:5" x14ac:dyDescent="0.35">
      <c r="A6" s="3" t="s">
        <v>28</v>
      </c>
    </row>
    <row r="7" spans="1:5" x14ac:dyDescent="0.35">
      <c r="A7"/>
    </row>
    <row r="8" spans="1:5" x14ac:dyDescent="0.35">
      <c r="A8" t="s">
        <v>30</v>
      </c>
    </row>
    <row r="9" spans="1:5" x14ac:dyDescent="0.35">
      <c r="A9" s="3"/>
    </row>
    <row r="10" spans="1:5" x14ac:dyDescent="0.35">
      <c r="A10" s="5" t="s">
        <v>17</v>
      </c>
      <c r="B10" s="6" t="s">
        <v>8</v>
      </c>
      <c r="C10" s="5" t="s">
        <v>18</v>
      </c>
      <c r="D10" s="6" t="s">
        <v>9</v>
      </c>
    </row>
    <row r="11" spans="1:5" x14ac:dyDescent="0.35">
      <c r="A11" s="1" t="s">
        <v>34</v>
      </c>
      <c r="B11" s="2">
        <v>0</v>
      </c>
      <c r="C11" s="1" t="s">
        <v>36</v>
      </c>
      <c r="D11" s="2">
        <v>9</v>
      </c>
    </row>
    <row r="12" spans="1:5" x14ac:dyDescent="0.35">
      <c r="A12" s="1" t="s">
        <v>35</v>
      </c>
      <c r="B12" s="2">
        <v>5</v>
      </c>
      <c r="C12" s="1" t="s">
        <v>37</v>
      </c>
      <c r="D12" s="2">
        <v>3</v>
      </c>
    </row>
    <row r="13" spans="1:5" x14ac:dyDescent="0.35">
      <c r="A13"/>
    </row>
    <row r="14" spans="1:5" x14ac:dyDescent="0.35">
      <c r="A14"/>
    </row>
    <row r="15" spans="1:5" x14ac:dyDescent="0.35">
      <c r="A15" s="3" t="s">
        <v>40</v>
      </c>
      <c r="C15" s="1"/>
      <c r="D15" s="2"/>
    </row>
    <row r="16" spans="1:5" x14ac:dyDescent="0.35">
      <c r="A16" s="6" t="s">
        <v>10</v>
      </c>
      <c r="B16" s="11">
        <f>(D12-D11)/(B12-B11)</f>
        <v>-1.2</v>
      </c>
      <c r="C16" s="3" t="s">
        <v>38</v>
      </c>
    </row>
    <row r="17" spans="1:7" x14ac:dyDescent="0.35">
      <c r="A17" s="6" t="s">
        <v>11</v>
      </c>
      <c r="B17" s="11">
        <f>D12-B16*B12</f>
        <v>9</v>
      </c>
      <c r="C17" s="3" t="s">
        <v>39</v>
      </c>
    </row>
    <row r="18" spans="1:7" x14ac:dyDescent="0.35">
      <c r="A18" s="3"/>
      <c r="B18" s="2"/>
    </row>
    <row r="19" spans="1:7" x14ac:dyDescent="0.35">
      <c r="A19" s="3"/>
      <c r="B19" s="2"/>
    </row>
    <row r="20" spans="1:7" x14ac:dyDescent="0.35">
      <c r="A20" s="3"/>
      <c r="B20" s="2"/>
    </row>
    <row r="21" spans="1:7" x14ac:dyDescent="0.35">
      <c r="A21" s="4" t="s">
        <v>31</v>
      </c>
      <c r="B21" s="2"/>
    </row>
    <row r="22" spans="1:7" x14ac:dyDescent="0.35">
      <c r="A22" s="5" t="s">
        <v>2</v>
      </c>
      <c r="B22" s="2">
        <v>0.8</v>
      </c>
    </row>
    <row r="23" spans="1:7" x14ac:dyDescent="0.35">
      <c r="A23" s="5" t="s">
        <v>45</v>
      </c>
      <c r="B23" s="10">
        <v>100000</v>
      </c>
      <c r="C23" s="3" t="s">
        <v>41</v>
      </c>
    </row>
    <row r="24" spans="1:7" x14ac:dyDescent="0.35">
      <c r="A24" s="6" t="s">
        <v>46</v>
      </c>
      <c r="B24" s="10">
        <f>($D$11-$D$12)/(($B$12-$B$11)/$B$23)</f>
        <v>120000</v>
      </c>
      <c r="C24" s="3" t="s">
        <v>49</v>
      </c>
      <c r="G24" s="14"/>
    </row>
    <row r="25" spans="1:7" x14ac:dyDescent="0.35">
      <c r="A25" s="6" t="s">
        <v>47</v>
      </c>
      <c r="B25" s="10">
        <f>$B$22/($D$11/$B$24+$B$11/$B$23-$B$22/$B$24-$B$22/$B$23)</f>
        <v>13259.668508287294</v>
      </c>
      <c r="C25" s="3" t="s">
        <v>50</v>
      </c>
    </row>
    <row r="26" spans="1:7" x14ac:dyDescent="0.35">
      <c r="A26" s="3"/>
      <c r="B26" s="2"/>
    </row>
    <row r="27" spans="1:7" x14ac:dyDescent="0.35">
      <c r="A27" s="5" t="s">
        <v>23</v>
      </c>
      <c r="B27" s="10">
        <v>68100</v>
      </c>
      <c r="C27" s="3" t="s">
        <v>48</v>
      </c>
    </row>
    <row r="28" spans="1:7" x14ac:dyDescent="0.35">
      <c r="A28" s="6" t="s">
        <v>1</v>
      </c>
      <c r="B28" s="10">
        <f>$B$27/$B$25*$B$24</f>
        <v>616305</v>
      </c>
      <c r="C28" s="3" t="s">
        <v>24</v>
      </c>
    </row>
    <row r="29" spans="1:7" x14ac:dyDescent="0.35">
      <c r="A29" s="6" t="s">
        <v>3</v>
      </c>
      <c r="B29" s="10">
        <f>$B$27/$B$25*$B$23</f>
        <v>513587.49999999994</v>
      </c>
      <c r="C29" s="3" t="s">
        <v>25</v>
      </c>
    </row>
    <row r="30" spans="1:7" x14ac:dyDescent="0.35">
      <c r="A30" s="3"/>
      <c r="B30" s="2"/>
    </row>
    <row r="31" spans="1:7" x14ac:dyDescent="0.35">
      <c r="A31" s="3"/>
      <c r="B31" s="2"/>
    </row>
    <row r="32" spans="1:7" x14ac:dyDescent="0.35">
      <c r="A32" s="3"/>
      <c r="B32" s="2"/>
    </row>
    <row r="33" spans="1:4" x14ac:dyDescent="0.35">
      <c r="A33" s="4" t="s">
        <v>27</v>
      </c>
      <c r="D33" s="3"/>
    </row>
    <row r="34" spans="1:4" x14ac:dyDescent="0.35">
      <c r="A34" s="3" t="s">
        <v>29</v>
      </c>
    </row>
    <row r="35" spans="1:4" x14ac:dyDescent="0.35">
      <c r="A35" s="5" t="s">
        <v>2</v>
      </c>
      <c r="B35" s="2">
        <v>0.8</v>
      </c>
    </row>
    <row r="36" spans="1:4" x14ac:dyDescent="0.35">
      <c r="A36" s="2"/>
      <c r="B36" s="2"/>
    </row>
    <row r="37" spans="1:4" x14ac:dyDescent="0.35">
      <c r="A37" s="8" t="s">
        <v>26</v>
      </c>
      <c r="B37" s="2"/>
    </row>
    <row r="38" spans="1:4" x14ac:dyDescent="0.35">
      <c r="A38" s="5" t="s">
        <v>0</v>
      </c>
      <c r="B38" s="10">
        <v>68100</v>
      </c>
      <c r="C38" s="3" t="s">
        <v>32</v>
      </c>
    </row>
    <row r="39" spans="1:4" x14ac:dyDescent="0.35">
      <c r="A39" s="5" t="s">
        <v>1</v>
      </c>
      <c r="B39" s="10">
        <v>620000</v>
      </c>
      <c r="C39" s="14"/>
    </row>
    <row r="40" spans="1:4" x14ac:dyDescent="0.35">
      <c r="A40" s="5" t="s">
        <v>3</v>
      </c>
      <c r="B40" s="10">
        <v>510000</v>
      </c>
      <c r="C40" s="14"/>
    </row>
    <row r="43" spans="1:4" x14ac:dyDescent="0.35">
      <c r="A43" s="4" t="s">
        <v>21</v>
      </c>
    </row>
    <row r="44" spans="1:4" x14ac:dyDescent="0.35">
      <c r="A44" s="3" t="s">
        <v>5</v>
      </c>
    </row>
    <row r="45" spans="1:4" x14ac:dyDescent="0.35">
      <c r="A45" s="7" t="s">
        <v>14</v>
      </c>
      <c r="B45" s="12">
        <f>1/(1/B38+1/B40)</f>
        <v>60077.841203943957</v>
      </c>
      <c r="C45" s="3" t="s">
        <v>12</v>
      </c>
    </row>
    <row r="46" spans="1:4" x14ac:dyDescent="0.35">
      <c r="A46" s="7" t="s">
        <v>15</v>
      </c>
      <c r="B46" s="12">
        <f>1/(1/B38+1/B39)</f>
        <v>61360.267402993755</v>
      </c>
      <c r="C46" s="3" t="s">
        <v>13</v>
      </c>
    </row>
    <row r="48" spans="1:4" x14ac:dyDescent="0.35">
      <c r="A48" s="3" t="s">
        <v>22</v>
      </c>
    </row>
    <row r="49" spans="1:5" x14ac:dyDescent="0.35">
      <c r="A49" s="6" t="s">
        <v>10</v>
      </c>
      <c r="B49" s="15">
        <f>-$B$46/($B$46+$B$40)*($B$45+$B$39)/$B$45</f>
        <v>-1.215686274509804</v>
      </c>
      <c r="C49" s="13" t="s">
        <v>16</v>
      </c>
      <c r="E49" s="3"/>
    </row>
    <row r="50" spans="1:5" x14ac:dyDescent="0.35">
      <c r="A50" s="6" t="s">
        <v>11</v>
      </c>
      <c r="B50" s="15">
        <f>$B$35*($B$45+$B$39)/$B$45</f>
        <v>9.0559557743802372</v>
      </c>
      <c r="C50" s="3" t="s">
        <v>19</v>
      </c>
      <c r="E50" s="3"/>
    </row>
    <row r="53" spans="1:5" x14ac:dyDescent="0.35">
      <c r="A53" s="3" t="s">
        <v>43</v>
      </c>
    </row>
    <row r="54" spans="1:5" x14ac:dyDescent="0.35">
      <c r="A54" s="4"/>
      <c r="C54" s="1"/>
    </row>
    <row r="55" spans="1:5" x14ac:dyDescent="0.35">
      <c r="B55" s="5" t="s">
        <v>42</v>
      </c>
      <c r="C55" s="6" t="s">
        <v>44</v>
      </c>
    </row>
    <row r="56" spans="1:5" x14ac:dyDescent="0.35">
      <c r="B56" s="2">
        <v>9</v>
      </c>
      <c r="C56" s="2">
        <f>(B56-$B$50)/$B$49</f>
        <v>4.6028136990195145E-2</v>
      </c>
      <c r="E56" s="3"/>
    </row>
    <row r="57" spans="1:5" x14ac:dyDescent="0.35">
      <c r="B57" s="2">
        <v>8</v>
      </c>
      <c r="C57" s="2">
        <f t="shared" ref="C57:C62" si="0">(B57-$B$50)/$B$49</f>
        <v>0.8686087821514854</v>
      </c>
    </row>
    <row r="58" spans="1:5" x14ac:dyDescent="0.35">
      <c r="B58" s="2">
        <v>7</v>
      </c>
      <c r="C58" s="2">
        <f t="shared" si="0"/>
        <v>1.6911894273127757</v>
      </c>
    </row>
    <row r="59" spans="1:5" x14ac:dyDescent="0.35">
      <c r="B59" s="2">
        <v>6</v>
      </c>
      <c r="C59" s="2">
        <f t="shared" si="0"/>
        <v>2.5137700724740659</v>
      </c>
    </row>
    <row r="60" spans="1:5" x14ac:dyDescent="0.35">
      <c r="B60" s="2">
        <v>5</v>
      </c>
      <c r="C60" s="2">
        <f t="shared" si="0"/>
        <v>3.336350717635356</v>
      </c>
    </row>
    <row r="61" spans="1:5" x14ac:dyDescent="0.35">
      <c r="A61" s="3"/>
      <c r="B61" s="2">
        <v>4</v>
      </c>
      <c r="C61" s="2">
        <f t="shared" si="0"/>
        <v>4.158931362796646</v>
      </c>
    </row>
    <row r="62" spans="1:5" x14ac:dyDescent="0.35">
      <c r="B62" s="2">
        <v>3</v>
      </c>
      <c r="C62" s="2">
        <f t="shared" si="0"/>
        <v>4.9815120079579369</v>
      </c>
    </row>
  </sheetData>
  <hyperlinks>
    <hyperlink ref="A2" r:id="rId1" xr:uid="{8DD9CAA4-E2F2-4DDF-BBA3-589A0A0D5B2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DAC Adjust Vout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Faehnrich</dc:creator>
  <cp:lastModifiedBy>Rick Faehnrich</cp:lastModifiedBy>
  <dcterms:created xsi:type="dcterms:W3CDTF">2015-06-05T18:17:20Z</dcterms:created>
  <dcterms:modified xsi:type="dcterms:W3CDTF">2025-10-17T14:17:31Z</dcterms:modified>
</cp:coreProperties>
</file>