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Documents\Documents Rick\EE fun\SMU\SMU ultra lite\"/>
    </mc:Choice>
  </mc:AlternateContent>
  <xr:revisionPtr revIDLastSave="0" documentId="13_ncr:1_{8E11C33A-4E24-4794-8078-73660E892EB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V Mode" sheetId="19" r:id="rId1"/>
    <sheet name="FI Mode" sheetId="21" r:id="rId2"/>
  </sheets>
  <calcPr calcId="191029"/>
</workbook>
</file>

<file path=xl/calcChain.xml><?xml version="1.0" encoding="utf-8"?>
<calcChain xmlns="http://schemas.openxmlformats.org/spreadsheetml/2006/main">
  <c r="B30" i="21" l="1"/>
  <c r="B37" i="21" s="1"/>
  <c r="B38" i="21" s="1"/>
  <c r="B27" i="21"/>
  <c r="B24" i="21"/>
  <c r="B33" i="21" s="1"/>
  <c r="B25" i="19"/>
  <c r="B28" i="19" s="1"/>
  <c r="B34" i="19" s="1"/>
  <c r="B31" i="19"/>
  <c r="B38" i="19" s="1"/>
  <c r="B39" i="19" l="1"/>
</calcChain>
</file>

<file path=xl/sharedStrings.xml><?xml version="1.0" encoding="utf-8"?>
<sst xmlns="http://schemas.openxmlformats.org/spreadsheetml/2006/main" count="59" uniqueCount="38">
  <si>
    <t>tr63% = Tau</t>
  </si>
  <si>
    <t>Enter data</t>
  </si>
  <si>
    <t>Calc results</t>
  </si>
  <si>
    <t>Rs</t>
  </si>
  <si>
    <t>Kdiv_v</t>
  </si>
  <si>
    <t>tr99% = 5*Tau</t>
  </si>
  <si>
    <t>Rdut</t>
  </si>
  <si>
    <t>Kint</t>
  </si>
  <si>
    <t>Device Under Test (DUT)</t>
  </si>
  <si>
    <t>Output Resistor Divider</t>
  </si>
  <si>
    <t>Current Sense Resistor</t>
  </si>
  <si>
    <t>Kdiv_i</t>
  </si>
  <si>
    <t>(see schematic sheet)</t>
  </si>
  <si>
    <t>Rdut / (Rs+Rdut)</t>
  </si>
  <si>
    <t>Rs / (Rs+Rdut)</t>
  </si>
  <si>
    <t>SMU Digital Lite - FV</t>
  </si>
  <si>
    <t>FV</t>
  </si>
  <si>
    <t>Integrator Gain</t>
  </si>
  <si>
    <t>FV / Rdut</t>
  </si>
  <si>
    <t>Expected Output Current</t>
  </si>
  <si>
    <t>Expected Current Sense Voltage</t>
  </si>
  <si>
    <t>Vs</t>
  </si>
  <si>
    <t>Io   (MI)</t>
  </si>
  <si>
    <t>Io * Rs</t>
  </si>
  <si>
    <t>1/( Kint * Rdut/(Rs+Rdut) )</t>
  </si>
  <si>
    <t>Find Response Time</t>
  </si>
  <si>
    <t>Force Voltage</t>
  </si>
  <si>
    <t>SMU Digital Lite - FI Mode</t>
  </si>
  <si>
    <t>FI</t>
  </si>
  <si>
    <t>Expected Output Voltage</t>
  </si>
  <si>
    <t>1/( Kint * Rdut/(Rs+Rdut) * 1/Rs )</t>
  </si>
  <si>
    <t>Vhr</t>
  </si>
  <si>
    <t>Check Voltage Headroom (must be greater than 0V)</t>
  </si>
  <si>
    <t>Supply Voltage</t>
  </si>
  <si>
    <t>Vsupply</t>
  </si>
  <si>
    <t>Vsupply - Vo - Vs</t>
  </si>
  <si>
    <t>FI * Rdut</t>
  </si>
  <si>
    <t>Vo   (MV)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</si>
</sst>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00"/>
    <numFmt numFmtId="166" formatCode="0.000"/>
  </numFmts>
  <fonts count="5" x14ac:knownFonts="1">
    <font>
      <sz val="10"/>
      <name val="Arial"/>
    </font>
    <font>
      <sz val="10"/>
      <name val="Arial"/>
      <family val="2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0" xfId="1" applyFont="1" applyFill="1" applyAlignment="1">
      <alignment horizontal="center"/>
    </xf>
    <xf numFmtId="3" fontId="3" fillId="0" borderId="0" xfId="1" applyNumberFormat="1" applyFont="1" applyAlignment="1">
      <alignment horizontal="center"/>
    </xf>
    <xf numFmtId="0" fontId="3" fillId="4" borderId="0" xfId="1" applyFont="1" applyFill="1" applyAlignment="1">
      <alignment horizontal="center"/>
    </xf>
    <xf numFmtId="2" fontId="3" fillId="0" borderId="0" xfId="1" applyNumberFormat="1" applyFont="1" applyAlignment="1">
      <alignment horizontal="center"/>
    </xf>
    <xf numFmtId="165" fontId="3" fillId="0" borderId="0" xfId="1" applyNumberFormat="1" applyFont="1" applyAlignment="1">
      <alignment horizontal="center"/>
    </xf>
    <xf numFmtId="166" fontId="3" fillId="0" borderId="0" xfId="1" applyNumberFormat="1" applyFont="1" applyAlignment="1">
      <alignment horizontal="center"/>
    </xf>
    <xf numFmtId="164" fontId="3" fillId="0" borderId="0" xfId="1" applyNumberFormat="1" applyFont="1" applyAlignment="1">
      <alignment horizontal="center"/>
    </xf>
    <xf numFmtId="166" fontId="3" fillId="0" borderId="0" xfId="0" applyNumberFormat="1" applyFont="1" applyAlignment="1">
      <alignment horizontal="center"/>
    </xf>
    <xf numFmtId="164" fontId="3" fillId="0" borderId="0" xfId="1" applyNumberFormat="1" applyFont="1" applyAlignment="1">
      <alignment horizontal="left"/>
    </xf>
  </cellXfs>
  <cellStyles count="2">
    <cellStyle name="Normal" xfId="0" builtinId="0"/>
    <cellStyle name="Normal 2" xfId="1" xr:uid="{3FD36478-956F-468B-95FB-8AED9744B4F2}"/>
  </cellStyles>
  <dxfs count="7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'Op Amp'!#REF!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'Op Amp'!#REF!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'Op Amp'!#REF!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D355-4466-AA2D-D768EF5C5E26}"/>
            </c:ext>
          </c:extLst>
        </c:ser>
        <c:ser>
          <c:idx val="1"/>
          <c:order val="1"/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'Op Amp'!#REF!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'Op Amp'!#REF!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'Op Amp'!#REF!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D355-4466-AA2D-D768EF5C5E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5545312"/>
        <c:axId val="1"/>
      </c:scatterChart>
      <c:valAx>
        <c:axId val="545545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5545312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'Op Amp'!#REF!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'Op Amp'!#REF!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'Op Amp'!#REF!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431-4AD8-A5D7-17E075883421}"/>
            </c:ext>
          </c:extLst>
        </c:ser>
        <c:ser>
          <c:idx val="1"/>
          <c:order val="1"/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'Op Amp'!#REF!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'Op Amp'!#REF!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'Op Amp'!#REF!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1431-4AD8-A5D7-17E0758834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5545312"/>
        <c:axId val="1"/>
      </c:scatterChart>
      <c:valAx>
        <c:axId val="545545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5545312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'Op Amp'!#REF!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'Op Amp'!#REF!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'Op Amp'!#REF!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379A-44C1-98EF-028514591B5F}"/>
            </c:ext>
          </c:extLst>
        </c:ser>
        <c:ser>
          <c:idx val="1"/>
          <c:order val="1"/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'Op Amp'!#REF!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'Op Amp'!#REF!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'Op Amp'!#REF!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379A-44C1-98EF-028514591B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5545312"/>
        <c:axId val="1"/>
      </c:scatterChart>
      <c:valAx>
        <c:axId val="545545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5545312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'Op Amp'!#REF!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'Op Amp'!#REF!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'Op Amp'!#REF!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E3BC-48F4-B181-A2B0C6FC00C0}"/>
            </c:ext>
          </c:extLst>
        </c:ser>
        <c:ser>
          <c:idx val="1"/>
          <c:order val="1"/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'Op Amp'!#REF!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'Op Amp'!#REF!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'Op Amp'!#REF!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E3BC-48F4-B181-A2B0C6FC00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5545312"/>
        <c:axId val="1"/>
      </c:scatterChart>
      <c:valAx>
        <c:axId val="545545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5545312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'Op Amp'!#REF!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'Op Amp'!#REF!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'Op Amp'!#REF!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F13-4A78-A900-04BD3018DFA0}"/>
            </c:ext>
          </c:extLst>
        </c:ser>
        <c:ser>
          <c:idx val="1"/>
          <c:order val="1"/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'Op Amp'!#REF!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'Op Amp'!#REF!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'Op Amp'!#REF!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BF13-4A78-A900-04BD3018DF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5545312"/>
        <c:axId val="1"/>
      </c:scatterChart>
      <c:valAx>
        <c:axId val="545545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5545312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'Op Amp'!#REF!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'Op Amp'!#REF!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'Op Amp'!#REF!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06CB-4BD8-85B0-7A3FC25BE507}"/>
            </c:ext>
          </c:extLst>
        </c:ser>
        <c:ser>
          <c:idx val="1"/>
          <c:order val="1"/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'Op Amp'!#REF!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'Op Amp'!#REF!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'Op Amp'!#REF!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06CB-4BD8-85B0-7A3FC25BE5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5545312"/>
        <c:axId val="1"/>
      </c:scatterChart>
      <c:valAx>
        <c:axId val="545545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5545312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F4CA306-EB02-4285-9D01-6A781E26BC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5</xdr:row>
      <xdr:rowOff>0</xdr:rowOff>
    </xdr:from>
    <xdr:to>
      <xdr:col>2</xdr:col>
      <xdr:colOff>0</xdr:colOff>
      <xdr:row>5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5D0D80B1-B740-4172-A06D-E2F737BD70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596345F8-81CC-4CDB-A3FF-32BFEC5BA4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3</xdr:col>
      <xdr:colOff>53340</xdr:colOff>
      <xdr:row>7</xdr:row>
      <xdr:rowOff>22860</xdr:rowOff>
    </xdr:from>
    <xdr:to>
      <xdr:col>9</xdr:col>
      <xdr:colOff>129540</xdr:colOff>
      <xdr:row>21</xdr:row>
      <xdr:rowOff>65204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A149EE4-6114-4A8E-B439-80901A4CA7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613660" y="1805940"/>
          <a:ext cx="3825240" cy="2495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</xdr:col>
      <xdr:colOff>0</xdr:colOff>
      <xdr:row>5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DF66E33-121B-45BB-BB36-960D2EF855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5</xdr:row>
      <xdr:rowOff>0</xdr:rowOff>
    </xdr:from>
    <xdr:to>
      <xdr:col>2</xdr:col>
      <xdr:colOff>0</xdr:colOff>
      <xdr:row>5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C6214D9-81EE-4615-B7F6-BC8B454C16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D7BAB941-EDEE-4306-B6BD-65A952238C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3</xdr:col>
      <xdr:colOff>53340</xdr:colOff>
      <xdr:row>6</xdr:row>
      <xdr:rowOff>45721</xdr:rowOff>
    </xdr:from>
    <xdr:to>
      <xdr:col>8</xdr:col>
      <xdr:colOff>435100</xdr:colOff>
      <xdr:row>20</xdr:row>
      <xdr:rowOff>38100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9876FFA-AA3C-61BE-8E05-F114688ED5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613660" y="1150621"/>
          <a:ext cx="3505960" cy="24460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35171-3068-4410-B5F7-DED44D72B63C}">
  <dimension ref="A1:E39"/>
  <sheetViews>
    <sheetView tabSelected="1" zoomScaleNormal="100" workbookViewId="0">
      <selection activeCell="F27" sqref="F27"/>
    </sheetView>
  </sheetViews>
  <sheetFormatPr defaultColWidth="9.109375" defaultRowHeight="13.8" x14ac:dyDescent="0.3"/>
  <cols>
    <col min="1" max="1" width="15.21875" style="2" customWidth="1"/>
    <col min="2" max="2" width="13" style="2" customWidth="1"/>
    <col min="3" max="10" width="9.109375" style="2"/>
    <col min="11" max="11" width="9" style="2" customWidth="1"/>
    <col min="12" max="16384" width="9.109375" style="2"/>
  </cols>
  <sheetData>
    <row r="1" spans="1:5" ht="18" x14ac:dyDescent="0.35">
      <c r="A1" s="1" t="s">
        <v>15</v>
      </c>
      <c r="D1" s="3"/>
    </row>
    <row r="2" spans="1:5" x14ac:dyDescent="0.3">
      <c r="A2" s="3" t="s">
        <v>12</v>
      </c>
      <c r="B2" s="4"/>
      <c r="D2" s="3"/>
    </row>
    <row r="3" spans="1:5" x14ac:dyDescent="0.3">
      <c r="A3" s="5"/>
      <c r="B3" s="5"/>
      <c r="C3" s="6"/>
      <c r="D3" s="7"/>
      <c r="E3" s="8" t="s">
        <v>1</v>
      </c>
    </row>
    <row r="4" spans="1:5" x14ac:dyDescent="0.3">
      <c r="A4" s="5"/>
      <c r="B4" s="5"/>
      <c r="C4" s="6"/>
      <c r="D4" s="9"/>
      <c r="E4" s="8" t="s">
        <v>2</v>
      </c>
    </row>
    <row r="5" spans="1:5" x14ac:dyDescent="0.3">
      <c r="A5" s="4"/>
      <c r="B5" s="4"/>
      <c r="D5" s="3"/>
    </row>
    <row r="6" spans="1:5" customFormat="1" ht="13.2" x14ac:dyDescent="0.25"/>
    <row r="8" spans="1:5" x14ac:dyDescent="0.3">
      <c r="A8" s="3" t="s">
        <v>26</v>
      </c>
    </row>
    <row r="9" spans="1:5" x14ac:dyDescent="0.3">
      <c r="A9" s="10" t="s">
        <v>16</v>
      </c>
      <c r="B9" s="15">
        <v>1</v>
      </c>
      <c r="C9" s="8"/>
      <c r="D9" s="3"/>
    </row>
    <row r="10" spans="1:5" x14ac:dyDescent="0.3">
      <c r="B10" s="13"/>
      <c r="C10" s="3"/>
    </row>
    <row r="11" spans="1:5" x14ac:dyDescent="0.3">
      <c r="A11" s="3" t="s">
        <v>10</v>
      </c>
    </row>
    <row r="12" spans="1:5" x14ac:dyDescent="0.3">
      <c r="A12" s="10" t="s">
        <v>3</v>
      </c>
      <c r="B12" s="11">
        <v>1000</v>
      </c>
      <c r="C12" s="3"/>
    </row>
    <row r="13" spans="1:5" x14ac:dyDescent="0.3">
      <c r="B13" s="13"/>
      <c r="C13" s="3"/>
    </row>
    <row r="14" spans="1:5" x14ac:dyDescent="0.3">
      <c r="A14" s="3" t="s">
        <v>8</v>
      </c>
    </row>
    <row r="15" spans="1:5" x14ac:dyDescent="0.3">
      <c r="A15" s="10" t="s">
        <v>6</v>
      </c>
      <c r="B15" s="11">
        <v>1000</v>
      </c>
      <c r="C15" s="3"/>
      <c r="E15" s="3"/>
    </row>
    <row r="16" spans="1:5" x14ac:dyDescent="0.3">
      <c r="B16" s="13"/>
      <c r="C16" s="3"/>
    </row>
    <row r="17" spans="1:5" x14ac:dyDescent="0.3">
      <c r="A17" s="3" t="s">
        <v>17</v>
      </c>
    </row>
    <row r="18" spans="1:5" x14ac:dyDescent="0.3">
      <c r="A18" s="10" t="s">
        <v>7</v>
      </c>
      <c r="B18" s="15">
        <v>20</v>
      </c>
      <c r="C18" s="8"/>
      <c r="D18" s="3"/>
    </row>
    <row r="19" spans="1:5" x14ac:dyDescent="0.3">
      <c r="B19" s="13"/>
      <c r="C19" s="3"/>
    </row>
    <row r="20" spans="1:5" x14ac:dyDescent="0.3">
      <c r="A20" s="3" t="s">
        <v>33</v>
      </c>
    </row>
    <row r="21" spans="1:5" x14ac:dyDescent="0.3">
      <c r="A21" s="10" t="s">
        <v>34</v>
      </c>
      <c r="B21" s="13">
        <v>5</v>
      </c>
      <c r="C21" s="8"/>
      <c r="D21" s="3"/>
    </row>
    <row r="22" spans="1:5" x14ac:dyDescent="0.3">
      <c r="B22" s="13"/>
      <c r="C22" s="3"/>
    </row>
    <row r="23" spans="1:5" x14ac:dyDescent="0.3">
      <c r="A23" s="3"/>
      <c r="B23" s="14"/>
      <c r="C23" s="3"/>
    </row>
    <row r="24" spans="1:5" x14ac:dyDescent="0.3">
      <c r="A24" s="3" t="s">
        <v>19</v>
      </c>
      <c r="B24" s="14"/>
      <c r="C24" s="3"/>
    </row>
    <row r="25" spans="1:5" x14ac:dyDescent="0.3">
      <c r="A25" s="12" t="s">
        <v>22</v>
      </c>
      <c r="B25" s="14">
        <f>B9/B15</f>
        <v>1E-3</v>
      </c>
      <c r="C25" s="3" t="s">
        <v>18</v>
      </c>
      <c r="E25" s="3"/>
    </row>
    <row r="26" spans="1:5" x14ac:dyDescent="0.3">
      <c r="A26" s="3"/>
      <c r="B26" s="14"/>
      <c r="C26" s="3"/>
    </row>
    <row r="27" spans="1:5" x14ac:dyDescent="0.3">
      <c r="A27" s="3" t="s">
        <v>20</v>
      </c>
      <c r="B27" s="14"/>
      <c r="C27" s="3"/>
    </row>
    <row r="28" spans="1:5" x14ac:dyDescent="0.3">
      <c r="A28" s="12" t="s">
        <v>21</v>
      </c>
      <c r="B28" s="15">
        <f>B25*B12</f>
        <v>1</v>
      </c>
      <c r="C28" s="3" t="s">
        <v>23</v>
      </c>
      <c r="E28" s="3"/>
    </row>
    <row r="29" spans="1:5" x14ac:dyDescent="0.3">
      <c r="B29" s="14"/>
      <c r="C29" s="3"/>
    </row>
    <row r="30" spans="1:5" x14ac:dyDescent="0.3">
      <c r="A30" s="3" t="s">
        <v>9</v>
      </c>
      <c r="B30" s="14"/>
      <c r="C30" s="3"/>
    </row>
    <row r="31" spans="1:5" ht="14.4" customHeight="1" x14ac:dyDescent="0.3">
      <c r="A31" s="12" t="s">
        <v>4</v>
      </c>
      <c r="B31" s="15">
        <f>$B$15/($B$12+$B$15)</f>
        <v>0.5</v>
      </c>
      <c r="C31" s="3" t="s">
        <v>13</v>
      </c>
      <c r="E31" s="3"/>
    </row>
    <row r="32" spans="1:5" x14ac:dyDescent="0.3">
      <c r="B32" s="14"/>
      <c r="C32" s="3"/>
    </row>
    <row r="33" spans="1:5" x14ac:dyDescent="0.3">
      <c r="A33" s="3" t="s">
        <v>32</v>
      </c>
      <c r="B33" s="14"/>
      <c r="C33" s="3"/>
    </row>
    <row r="34" spans="1:5" ht="14.4" customHeight="1" x14ac:dyDescent="0.3">
      <c r="A34" s="12" t="s">
        <v>31</v>
      </c>
      <c r="B34" s="15">
        <f>B21-B9-B28</f>
        <v>3</v>
      </c>
      <c r="C34" s="3" t="s">
        <v>35</v>
      </c>
      <c r="E34" s="3"/>
    </row>
    <row r="35" spans="1:5" x14ac:dyDescent="0.3">
      <c r="A35" s="16"/>
      <c r="B35" s="16"/>
      <c r="C35" s="3"/>
      <c r="E35" s="3"/>
    </row>
    <row r="36" spans="1:5" x14ac:dyDescent="0.3">
      <c r="A36" s="16"/>
      <c r="B36" s="16"/>
      <c r="C36" s="3"/>
      <c r="E36" s="3"/>
    </row>
    <row r="37" spans="1:5" x14ac:dyDescent="0.3">
      <c r="A37" s="18" t="s">
        <v>25</v>
      </c>
      <c r="B37" s="16"/>
      <c r="C37" s="3"/>
      <c r="E37" s="3"/>
    </row>
    <row r="38" spans="1:5" x14ac:dyDescent="0.3">
      <c r="A38" s="12" t="s">
        <v>0</v>
      </c>
      <c r="B38" s="17">
        <f>1/(B18*B31)</f>
        <v>0.1</v>
      </c>
      <c r="C38" s="8" t="s">
        <v>24</v>
      </c>
    </row>
    <row r="39" spans="1:5" x14ac:dyDescent="0.3">
      <c r="A39" s="12" t="s">
        <v>5</v>
      </c>
      <c r="B39" s="15">
        <f>5*B38</f>
        <v>0.5</v>
      </c>
    </row>
  </sheetData>
  <conditionalFormatting sqref="B34">
    <cfRule type="cellIs" dxfId="3" priority="1" operator="lessThanOrEqual">
      <formula>0</formula>
    </cfRule>
    <cfRule type="cellIs" dxfId="2" priority="2" operator="greaterThan">
      <formula>0</formula>
    </cfRule>
  </conditionalFormatting>
  <pageMargins left="0.75" right="0.75" top="1" bottom="1" header="0.5" footer="0.5"/>
  <pageSetup paperSize="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97845-112D-45FC-B1C6-C2B754CEFD36}">
  <dimension ref="A1:E38"/>
  <sheetViews>
    <sheetView zoomScaleNormal="100" workbookViewId="0">
      <selection activeCell="F32" sqref="F32"/>
    </sheetView>
  </sheetViews>
  <sheetFormatPr defaultColWidth="9.109375" defaultRowHeight="13.8" x14ac:dyDescent="0.3"/>
  <cols>
    <col min="1" max="1" width="15.21875" style="2" customWidth="1"/>
    <col min="2" max="2" width="13" style="2" customWidth="1"/>
    <col min="3" max="10" width="9.109375" style="2"/>
    <col min="11" max="11" width="9.44140625" style="2" customWidth="1"/>
    <col min="12" max="16384" width="9.109375" style="2"/>
  </cols>
  <sheetData>
    <row r="1" spans="1:5" ht="18" x14ac:dyDescent="0.35">
      <c r="A1" s="1" t="s">
        <v>27</v>
      </c>
      <c r="D1" s="3"/>
    </row>
    <row r="2" spans="1:5" x14ac:dyDescent="0.3">
      <c r="A2" s="3"/>
      <c r="B2" s="4"/>
      <c r="D2" s="3"/>
    </row>
    <row r="3" spans="1:5" x14ac:dyDescent="0.3">
      <c r="A3" s="5"/>
      <c r="B3" s="5"/>
      <c r="C3" s="6"/>
      <c r="D3" s="7"/>
      <c r="E3" s="8" t="s">
        <v>1</v>
      </c>
    </row>
    <row r="4" spans="1:5" x14ac:dyDescent="0.3">
      <c r="A4" s="5"/>
      <c r="B4" s="5"/>
      <c r="C4" s="6"/>
      <c r="D4" s="9"/>
      <c r="E4" s="8" t="s">
        <v>2</v>
      </c>
    </row>
    <row r="5" spans="1:5" x14ac:dyDescent="0.3">
      <c r="A5" s="4"/>
      <c r="B5" s="4"/>
      <c r="D5" s="3"/>
    </row>
    <row r="7" spans="1:5" x14ac:dyDescent="0.3">
      <c r="A7" s="3" t="s">
        <v>26</v>
      </c>
    </row>
    <row r="8" spans="1:5" x14ac:dyDescent="0.3">
      <c r="A8" s="10" t="s">
        <v>28</v>
      </c>
      <c r="B8" s="14">
        <v>1E-3</v>
      </c>
      <c r="C8" s="8"/>
      <c r="D8" s="3"/>
    </row>
    <row r="9" spans="1:5" x14ac:dyDescent="0.3">
      <c r="B9" s="13"/>
      <c r="C9" s="3"/>
    </row>
    <row r="10" spans="1:5" x14ac:dyDescent="0.3">
      <c r="A10" s="3" t="s">
        <v>10</v>
      </c>
    </row>
    <row r="11" spans="1:5" x14ac:dyDescent="0.3">
      <c r="A11" s="10" t="s">
        <v>3</v>
      </c>
      <c r="B11" s="11">
        <v>1000</v>
      </c>
      <c r="C11" s="3"/>
    </row>
    <row r="12" spans="1:5" x14ac:dyDescent="0.3">
      <c r="B12" s="13"/>
      <c r="C12" s="3"/>
    </row>
    <row r="13" spans="1:5" x14ac:dyDescent="0.3">
      <c r="A13" s="3" t="s">
        <v>8</v>
      </c>
    </row>
    <row r="14" spans="1:5" x14ac:dyDescent="0.3">
      <c r="A14" s="10" t="s">
        <v>6</v>
      </c>
      <c r="B14" s="11">
        <v>1000</v>
      </c>
      <c r="C14" s="3"/>
      <c r="E14" s="3"/>
    </row>
    <row r="15" spans="1:5" x14ac:dyDescent="0.3">
      <c r="B15" s="13"/>
      <c r="C15" s="3"/>
    </row>
    <row r="16" spans="1:5" x14ac:dyDescent="0.3">
      <c r="A16" s="3" t="s">
        <v>17</v>
      </c>
    </row>
    <row r="17" spans="1:5" x14ac:dyDescent="0.3">
      <c r="A17" s="10" t="s">
        <v>7</v>
      </c>
      <c r="B17" s="11">
        <v>20000</v>
      </c>
      <c r="C17" s="8"/>
      <c r="D17" s="3"/>
    </row>
    <row r="18" spans="1:5" x14ac:dyDescent="0.3">
      <c r="B18" s="13"/>
      <c r="C18" s="3"/>
    </row>
    <row r="19" spans="1:5" x14ac:dyDescent="0.3">
      <c r="A19" s="3" t="s">
        <v>33</v>
      </c>
    </row>
    <row r="20" spans="1:5" x14ac:dyDescent="0.3">
      <c r="A20" s="10" t="s">
        <v>34</v>
      </c>
      <c r="B20" s="13">
        <v>5</v>
      </c>
      <c r="C20" s="8"/>
      <c r="D20" s="3"/>
    </row>
    <row r="21" spans="1:5" x14ac:dyDescent="0.3">
      <c r="B21" s="13"/>
      <c r="C21" s="3"/>
    </row>
    <row r="22" spans="1:5" x14ac:dyDescent="0.3">
      <c r="A22" s="3"/>
      <c r="B22" s="14"/>
      <c r="C22" s="3"/>
    </row>
    <row r="23" spans="1:5" x14ac:dyDescent="0.3">
      <c r="A23" s="3" t="s">
        <v>29</v>
      </c>
      <c r="B23" s="14"/>
      <c r="C23" s="3"/>
    </row>
    <row r="24" spans="1:5" x14ac:dyDescent="0.3">
      <c r="A24" s="12" t="s">
        <v>37</v>
      </c>
      <c r="B24" s="15">
        <f>B8*B14</f>
        <v>1</v>
      </c>
      <c r="C24" s="3" t="s">
        <v>36</v>
      </c>
      <c r="E24" s="3"/>
    </row>
    <row r="25" spans="1:5" x14ac:dyDescent="0.3">
      <c r="A25" s="3"/>
      <c r="B25" s="14"/>
      <c r="C25" s="3"/>
    </row>
    <row r="26" spans="1:5" x14ac:dyDescent="0.3">
      <c r="A26" s="3" t="s">
        <v>20</v>
      </c>
      <c r="B26" s="14"/>
      <c r="C26" s="3"/>
    </row>
    <row r="27" spans="1:5" x14ac:dyDescent="0.3">
      <c r="A27" s="12" t="s">
        <v>21</v>
      </c>
      <c r="B27" s="15">
        <f>B11*B8</f>
        <v>1</v>
      </c>
      <c r="C27" s="3" t="s">
        <v>23</v>
      </c>
      <c r="E27" s="3"/>
    </row>
    <row r="28" spans="1:5" x14ac:dyDescent="0.3">
      <c r="B28" s="14"/>
      <c r="C28" s="3"/>
    </row>
    <row r="29" spans="1:5" x14ac:dyDescent="0.3">
      <c r="A29" s="3" t="s">
        <v>9</v>
      </c>
      <c r="B29" s="14"/>
      <c r="C29" s="3"/>
    </row>
    <row r="30" spans="1:5" ht="14.4" customHeight="1" x14ac:dyDescent="0.3">
      <c r="A30" s="12" t="s">
        <v>11</v>
      </c>
      <c r="B30" s="15">
        <f>$B$11/($B$11+$B$14)</f>
        <v>0.5</v>
      </c>
      <c r="C30" s="3" t="s">
        <v>14</v>
      </c>
      <c r="E30" s="3"/>
    </row>
    <row r="31" spans="1:5" x14ac:dyDescent="0.3">
      <c r="B31" s="14"/>
      <c r="C31" s="3"/>
    </row>
    <row r="32" spans="1:5" x14ac:dyDescent="0.3">
      <c r="A32" s="3" t="s">
        <v>32</v>
      </c>
      <c r="B32" s="14"/>
      <c r="C32" s="3"/>
    </row>
    <row r="33" spans="1:5" ht="14.4" customHeight="1" x14ac:dyDescent="0.3">
      <c r="A33" s="12" t="s">
        <v>31</v>
      </c>
      <c r="B33" s="15">
        <f>B20-B24-B27</f>
        <v>3</v>
      </c>
      <c r="C33" s="3" t="s">
        <v>35</v>
      </c>
      <c r="E33" s="3"/>
    </row>
    <row r="34" spans="1:5" x14ac:dyDescent="0.3">
      <c r="A34" s="16"/>
      <c r="B34" s="16"/>
      <c r="C34" s="3"/>
      <c r="E34" s="3"/>
    </row>
    <row r="35" spans="1:5" x14ac:dyDescent="0.3">
      <c r="A35" s="16"/>
      <c r="B35" s="16"/>
      <c r="C35" s="3"/>
      <c r="E35" s="3"/>
    </row>
    <row r="36" spans="1:5" x14ac:dyDescent="0.3">
      <c r="A36" s="18" t="s">
        <v>25</v>
      </c>
      <c r="B36" s="16"/>
      <c r="C36" s="3"/>
      <c r="E36" s="3"/>
    </row>
    <row r="37" spans="1:5" x14ac:dyDescent="0.3">
      <c r="A37" s="12" t="s">
        <v>0</v>
      </c>
      <c r="B37" s="17">
        <f>1/(B17*B30*1/B11)</f>
        <v>0.1</v>
      </c>
      <c r="C37" s="8" t="s">
        <v>30</v>
      </c>
    </row>
    <row r="38" spans="1:5" x14ac:dyDescent="0.3">
      <c r="A38" s="12" t="s">
        <v>5</v>
      </c>
      <c r="B38" s="15">
        <f>5*B37</f>
        <v>0.5</v>
      </c>
    </row>
  </sheetData>
  <conditionalFormatting sqref="B33">
    <cfRule type="cellIs" dxfId="1" priority="1" operator="lessThanOrEqual">
      <formula>0</formula>
    </cfRule>
    <cfRule type="cellIs" dxfId="0" priority="2" operator="greaterThan">
      <formula>0</formula>
    </cfRule>
  </conditionalFormatting>
  <pageMargins left="0.75" right="0.75" top="1" bottom="1" header="0.5" footer="0.5"/>
  <pageSetup paperSize="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FV Mode</vt:lpstr>
      <vt:lpstr>FI Mode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Rick Faehnrich</cp:lastModifiedBy>
  <cp:lastPrinted>2008-02-27T22:26:45Z</cp:lastPrinted>
  <dcterms:created xsi:type="dcterms:W3CDTF">1996-10-14T23:33:28Z</dcterms:created>
  <dcterms:modified xsi:type="dcterms:W3CDTF">2026-09-23T15:24:16Z</dcterms:modified>
</cp:coreProperties>
</file>