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<sst xmlns="http://schemas.openxmlformats.org/spreadsheetml/2006/main" count="31" uniqueCount="31">
  <si>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Non-Linear DC Analysis</t>
  </si>
  <si>
    <t>Enter Diode Parameters</t>
  </si>
  <si>
    <t>IS</t>
  </si>
  <si>
    <t>Vt</t>
  </si>
  <si>
    <t>R1</t>
  </si>
  <si>
    <t>R2</t>
  </si>
  <si>
    <t xml:space="preserve">Diode Change </t>
  </si>
  <si>
    <t>Vd</t>
  </si>
  <si>
    <t>Id</t>
  </si>
  <si>
    <t>Geq</t>
  </si>
  <si>
    <t>Ieq</t>
  </si>
  <si>
    <t>I1</t>
  </si>
  <si>
    <t>I2</t>
  </si>
  <si>
    <t>V1</t>
  </si>
  <si>
    <t>V2</t>
  </si>
  <si>
    <r>
      <t>Ii  -  I</t>
    </r>
    <r>
      <rPr>
        <sz val="8"/>
        <rFont val="Arial"/>
        <family val="2"/>
      </rPr>
      <t>i-1</t>
    </r>
  </si>
  <si>
    <r>
      <t>Vi  -  V</t>
    </r>
    <r>
      <rPr>
        <sz val="8"/>
        <rFont val="Arial"/>
        <family val="2"/>
      </rPr>
      <t>i-1</t>
    </r>
  </si>
  <si>
    <t>G11</t>
  </si>
  <si>
    <t>G12</t>
  </si>
  <si>
    <t>G21</t>
  </si>
  <si>
    <t>G22</t>
  </si>
  <si>
    <t>Enter Circuit Components</t>
  </si>
  <si>
    <t>Enter initial guess for Vd below in blue.</t>
  </si>
  <si>
    <t>↓</t>
  </si>
  <si>
    <t>used in column A.</t>
  </si>
  <si>
    <t>Iteration</t>
  </si>
  <si>
    <t>This column becomes</t>
  </si>
  <si>
    <t xml:space="preserve">the new guess for Vd </t>
  </si>
  <si>
    <t xml:space="preserve">       Operating Point</t>
  </si>
  <si>
    <t xml:space="preserve">       Companion Model</t>
  </si>
  <si>
    <t>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</si>
</sst>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.25"/>
      <name val="Arial"/>
      <family val="0"/>
    </font>
    <font>
      <sz val="10.5"/>
      <name val="Arial"/>
      <family val="0"/>
    </font>
    <font>
      <sz val="8.25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1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9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Non-Linear DC Analysis</a:t>
            </a:r>
          </a:p>
        </c:rich>
      </c:tx>
      <c:layout>
        <c:manualLayout>
          <c:xMode val="factor"/>
          <c:yMode val="factor"/>
          <c:x val="-0.034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8675"/>
          <c:w val="0.90725"/>
          <c:h val="0.84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Sheet1!$O$9</c:f>
              <c:strCache>
                <c:ptCount val="1"/>
                <c:pt idx="0">
                  <c:v>V2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Sheet1!$A$11:$A$26</c:f>
              <c:numCache/>
            </c:numRef>
          </c:xVal>
          <c:yVal>
            <c:numRef>
              <c:f>Sheet1!$O$11:$O$26</c:f>
              <c:numCache/>
            </c:numRef>
          </c:yVal>
          <c:smooth val="0"/>
        </c:ser>
        <c:axId val="52307406"/>
        <c:axId val="1004607"/>
      </c:scatterChart>
      <c:valAx>
        <c:axId val="52307406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Iteration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4607"/>
        <c:crosses val="autoZero"/>
        <c:crossBetween val="midCat"/>
        <c:dispUnits/>
        <c:majorUnit val="5"/>
      </c:valAx>
      <c:valAx>
        <c:axId val="1004607"/>
        <c:scaling>
          <c:orientation val="minMax"/>
          <c:min val="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07406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028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15</xdr:row>
      <xdr:rowOff>152400</xdr:rowOff>
    </xdr:from>
    <xdr:to>
      <xdr:col>11</xdr:col>
      <xdr:colOff>257175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447800" y="2619375"/>
        <a:ext cx="4486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6"/>
  <sheetViews>
    <sheetView tabSelected="1" zoomScale="75" zoomScaleNormal="75" workbookViewId="0" topLeftCell="A13">
      <selection activeCell="B12" sqref="B12"/>
    </sheetView>
  </sheetViews>
  <sheetFormatPr defaultColWidth="9.140625" defaultRowHeight="12.75"/>
  <cols>
    <col min="1" max="1" width="6.8515625" style="1" customWidth="1"/>
    <col min="2" max="4" width="9.28125" style="1" customWidth="1"/>
    <col min="5" max="5" width="11.00390625" style="1" customWidth="1"/>
    <col min="6" max="6" width="2.00390625" style="1" customWidth="1"/>
    <col min="7" max="7" width="7.57421875" style="1" customWidth="1"/>
    <col min="8" max="9" width="7.00390625" style="1" customWidth="1"/>
    <col min="10" max="10" width="9.00390625" style="1" customWidth="1"/>
    <col min="11" max="11" width="6.8515625" style="1" customWidth="1"/>
    <col min="12" max="12" width="9.57421875" style="1" customWidth="1"/>
    <col min="13" max="13" width="3.00390625" style="1" customWidth="1"/>
    <col min="14" max="14" width="6.28125" style="1" customWidth="1"/>
    <col min="15" max="15" width="7.421875" style="1" customWidth="1"/>
    <col min="16" max="16" width="2.57421875" style="1" customWidth="1"/>
    <col min="17" max="17" width="8.00390625" style="1" customWidth="1"/>
    <col min="18" max="18" width="8.140625" style="1" customWidth="1"/>
    <col min="19" max="19" width="9.8515625" style="1" customWidth="1"/>
    <col min="20" max="20" width="10.421875" style="1" customWidth="1"/>
    <col min="21" max="16384" width="9.140625" style="1" customWidth="1"/>
  </cols>
  <sheetData>
    <row r="1" spans="7:10" ht="15.75">
      <c r="G1" s="2" t="s">
        <v>0</v>
      </c>
      <c r="H1" s="2"/>
      <c r="I1" s="2"/>
      <c r="J1" s="2"/>
    </row>
    <row r="3" spans="2:7" ht="12.75">
      <c r="B3" s="3" t="s">
        <v>1</v>
      </c>
      <c r="C3" s="3"/>
      <c r="D3" s="3"/>
      <c r="G3" s="3" t="s">
        <v>21</v>
      </c>
    </row>
    <row r="4" spans="2:15" ht="12.75">
      <c r="B4" s="4" t="s">
        <v>2</v>
      </c>
      <c r="C4" s="4" t="s">
        <v>3</v>
      </c>
      <c r="G4" s="4" t="s">
        <v>4</v>
      </c>
      <c r="H4" s="4" t="s">
        <v>5</v>
      </c>
      <c r="J4" s="4" t="s">
        <v>30</v>
      </c>
      <c r="O4" s="8" t="s">
        <v>26</v>
      </c>
    </row>
    <row r="5" spans="2:15" ht="12.75">
      <c r="B5" s="5">
        <v>1E-15</v>
      </c>
      <c r="C5" s="12">
        <v>0.025875</v>
      </c>
      <c r="G5" s="1">
        <v>100</v>
      </c>
      <c r="H5" s="1">
        <v>10000</v>
      </c>
      <c r="J5" s="1">
        <v>0.1</v>
      </c>
      <c r="O5" s="8" t="s">
        <v>27</v>
      </c>
    </row>
    <row r="6" ht="12.75">
      <c r="O6" s="8" t="s">
        <v>24</v>
      </c>
    </row>
    <row r="7" spans="2:18" ht="12.75">
      <c r="B7" s="7" t="s">
        <v>22</v>
      </c>
      <c r="O7" s="13" t="s">
        <v>23</v>
      </c>
      <c r="P7" s="7"/>
      <c r="Q7" s="7"/>
      <c r="R7" s="7"/>
    </row>
    <row r="8" spans="2:18" ht="12.75">
      <c r="B8" s="8" t="s">
        <v>28</v>
      </c>
      <c r="D8" s="8" t="s">
        <v>29</v>
      </c>
      <c r="K8" s="6"/>
      <c r="Q8" s="8" t="s">
        <v>6</v>
      </c>
      <c r="R8" s="8"/>
    </row>
    <row r="9" spans="1:18" ht="12.75">
      <c r="A9" s="9" t="s">
        <v>25</v>
      </c>
      <c r="B9" s="9" t="s">
        <v>7</v>
      </c>
      <c r="C9" s="9" t="s">
        <v>8</v>
      </c>
      <c r="D9" s="9" t="s">
        <v>9</v>
      </c>
      <c r="E9" s="9" t="s">
        <v>10</v>
      </c>
      <c r="G9" s="9" t="s">
        <v>17</v>
      </c>
      <c r="H9" s="9" t="s">
        <v>18</v>
      </c>
      <c r="I9" s="9" t="s">
        <v>19</v>
      </c>
      <c r="J9" s="9" t="s">
        <v>20</v>
      </c>
      <c r="K9" s="9" t="s">
        <v>11</v>
      </c>
      <c r="L9" s="9" t="s">
        <v>12</v>
      </c>
      <c r="N9" s="9" t="s">
        <v>13</v>
      </c>
      <c r="O9" s="9" t="s">
        <v>14</v>
      </c>
      <c r="Q9" s="9" t="s">
        <v>15</v>
      </c>
      <c r="R9" s="9" t="s">
        <v>16</v>
      </c>
    </row>
    <row r="10" spans="15:20" ht="12.75">
      <c r="O10" s="11"/>
      <c r="R10" s="5"/>
      <c r="S10" s="5"/>
      <c r="T10" s="5"/>
    </row>
    <row r="11" spans="1:15" ht="12.75">
      <c r="A11" s="1">
        <v>0</v>
      </c>
      <c r="B11" s="4">
        <f>0.9</f>
        <v>0.9</v>
      </c>
      <c r="C11" s="5">
        <f aca="true" t="shared" si="0" ref="C11:C26">$B$5*(EXP(B11/$C$5)-1)</f>
        <v>1.2761303064379712</v>
      </c>
      <c r="D11" s="5">
        <f aca="true" t="shared" si="1" ref="D11:D24">$B$5/$C$5*EXP(B11/$C$5)</f>
        <v>49.31904565943854</v>
      </c>
      <c r="E11" s="5">
        <f aca="true" t="shared" si="2" ref="E11:E24">C11-D11*B11</f>
        <v>-43.11101078705671</v>
      </c>
      <c r="G11" s="1">
        <f aca="true" t="shared" si="3" ref="G11:G26">1/$G$5+1/$H$5</f>
        <v>0.0101</v>
      </c>
      <c r="H11" s="1">
        <f aca="true" t="shared" si="4" ref="H11:I26">-1/$H$5</f>
        <v>-0.0001</v>
      </c>
      <c r="I11" s="1">
        <f t="shared" si="4"/>
        <v>-0.0001</v>
      </c>
      <c r="J11" s="5">
        <f aca="true" t="shared" si="5" ref="J11:J24">1/$H$5+D11</f>
        <v>49.31914565943854</v>
      </c>
      <c r="K11" s="1">
        <f>$J$5</f>
        <v>0.1</v>
      </c>
      <c r="L11" s="5">
        <f aca="true" t="shared" si="6" ref="L11:L24">-E11</f>
        <v>43.11101078705671</v>
      </c>
      <c r="N11" s="1">
        <f aca="true" t="shared" si="7" ref="N11:N24">(L11-J11*O11)/I11</f>
        <v>9.90964498335245</v>
      </c>
      <c r="O11" s="1">
        <f aca="true" t="shared" si="8" ref="O11:O24">(K11-G11*L11/I11)/(-G11*J11/I11+H11)</f>
        <v>0.8741433205119686</v>
      </c>
    </row>
    <row r="12" spans="1:18" ht="12.75">
      <c r="A12" s="1">
        <f>A11+1</f>
        <v>1</v>
      </c>
      <c r="B12" s="1">
        <f aca="true" t="shared" si="9" ref="B12:B24">O11</f>
        <v>0.8741433205119686</v>
      </c>
      <c r="C12" s="5">
        <f t="shared" si="0"/>
        <v>0.4697946192275869</v>
      </c>
      <c r="D12" s="5">
        <f t="shared" si="1"/>
        <v>18.15631378657345</v>
      </c>
      <c r="E12" s="5">
        <f t="shared" si="2"/>
        <v>-15.401425802424962</v>
      </c>
      <c r="G12" s="1">
        <f t="shared" si="3"/>
        <v>0.0101</v>
      </c>
      <c r="H12" s="1">
        <f t="shared" si="4"/>
        <v>-0.0001</v>
      </c>
      <c r="I12" s="1">
        <f t="shared" si="4"/>
        <v>-0.0001</v>
      </c>
      <c r="J12" s="5">
        <f t="shared" si="5"/>
        <v>18.15641378657345</v>
      </c>
      <c r="K12" s="1">
        <f aca="true" t="shared" si="10" ref="K12:K26">$J$5</f>
        <v>0.1</v>
      </c>
      <c r="L12" s="5">
        <f t="shared" si="6"/>
        <v>15.401425802424962</v>
      </c>
      <c r="N12" s="1">
        <f t="shared" si="7"/>
        <v>9.909389289344261</v>
      </c>
      <c r="O12" s="1">
        <f t="shared" si="8"/>
        <v>0.848318226407898</v>
      </c>
      <c r="Q12" s="10">
        <f aca="true" t="shared" si="11" ref="Q12:Q24">L12-L11</f>
        <v>-27.709584984631753</v>
      </c>
      <c r="R12" s="10">
        <f aca="true" t="shared" si="12" ref="R12:R24">O12-O11</f>
        <v>-0.025825094104070634</v>
      </c>
    </row>
    <row r="13" spans="1:18" ht="12.75">
      <c r="A13" s="1">
        <f aca="true" t="shared" si="13" ref="A13:A24">A12+1</f>
        <v>2</v>
      </c>
      <c r="B13" s="1">
        <f t="shared" si="9"/>
        <v>0.848318226407898</v>
      </c>
      <c r="C13" s="5">
        <f t="shared" si="0"/>
        <v>0.1731614418291849</v>
      </c>
      <c r="D13" s="5">
        <f t="shared" si="1"/>
        <v>6.692229635910566</v>
      </c>
      <c r="E13" s="5">
        <f t="shared" si="2"/>
        <v>-5.503978933620839</v>
      </c>
      <c r="G13" s="1">
        <f t="shared" si="3"/>
        <v>0.0101</v>
      </c>
      <c r="H13" s="1">
        <f t="shared" si="4"/>
        <v>-0.0001</v>
      </c>
      <c r="I13" s="1">
        <f t="shared" si="4"/>
        <v>-0.0001</v>
      </c>
      <c r="J13" s="5">
        <f t="shared" si="5"/>
        <v>6.692329635910566</v>
      </c>
      <c r="K13" s="1">
        <f t="shared" si="10"/>
        <v>0.1</v>
      </c>
      <c r="L13" s="5">
        <f t="shared" si="6"/>
        <v>5.503978933620839</v>
      </c>
      <c r="N13" s="1">
        <f t="shared" si="7"/>
        <v>9.909134445580392</v>
      </c>
      <c r="O13" s="1">
        <f t="shared" si="8"/>
        <v>0.822579004107347</v>
      </c>
      <c r="Q13" s="10">
        <f t="shared" si="11"/>
        <v>-9.897446868804122</v>
      </c>
      <c r="R13" s="10">
        <f t="shared" si="12"/>
        <v>-0.025739222300551035</v>
      </c>
    </row>
    <row r="14" spans="1:18" ht="12.75">
      <c r="A14" s="1">
        <f t="shared" si="13"/>
        <v>3</v>
      </c>
      <c r="B14" s="1">
        <f t="shared" si="9"/>
        <v>0.822579004107347</v>
      </c>
      <c r="C14" s="5">
        <f t="shared" si="0"/>
        <v>0.06403768872950749</v>
      </c>
      <c r="D14" s="5">
        <f t="shared" si="1"/>
        <v>2.474886520947188</v>
      </c>
      <c r="E14" s="5">
        <f t="shared" si="2"/>
        <v>-1.9717520009499272</v>
      </c>
      <c r="G14" s="1">
        <f t="shared" si="3"/>
        <v>0.0101</v>
      </c>
      <c r="H14" s="1">
        <f t="shared" si="4"/>
        <v>-0.0001</v>
      </c>
      <c r="I14" s="1">
        <f t="shared" si="4"/>
        <v>-0.0001</v>
      </c>
      <c r="J14" s="5">
        <f t="shared" si="5"/>
        <v>2.4749865209471884</v>
      </c>
      <c r="K14" s="1">
        <f t="shared" si="10"/>
        <v>0.1</v>
      </c>
      <c r="L14" s="5">
        <f t="shared" si="6"/>
        <v>1.9717520009499272</v>
      </c>
      <c r="N14" s="1">
        <f t="shared" si="7"/>
        <v>9.908881902722655</v>
      </c>
      <c r="O14" s="1">
        <f t="shared" si="8"/>
        <v>0.7970721749164201</v>
      </c>
      <c r="Q14" s="10">
        <f t="shared" si="11"/>
        <v>-3.532226932670912</v>
      </c>
      <c r="R14" s="10">
        <f t="shared" si="12"/>
        <v>-0.02550682919092684</v>
      </c>
    </row>
    <row r="15" spans="1:18" ht="12.75">
      <c r="A15" s="1">
        <f t="shared" si="13"/>
        <v>4</v>
      </c>
      <c r="B15" s="1">
        <f t="shared" si="9"/>
        <v>0.7970721749164201</v>
      </c>
      <c r="C15" s="5">
        <f t="shared" si="0"/>
        <v>0.02389575002663504</v>
      </c>
      <c r="D15" s="5">
        <f t="shared" si="1"/>
        <v>0.9235072474062239</v>
      </c>
      <c r="E15" s="5">
        <f t="shared" si="2"/>
        <v>-0.7122061802145204</v>
      </c>
      <c r="G15" s="1">
        <f t="shared" si="3"/>
        <v>0.0101</v>
      </c>
      <c r="H15" s="1">
        <f t="shared" si="4"/>
        <v>-0.0001</v>
      </c>
      <c r="I15" s="1">
        <f t="shared" si="4"/>
        <v>-0.0001</v>
      </c>
      <c r="J15" s="5">
        <f t="shared" si="5"/>
        <v>0.9236072474062239</v>
      </c>
      <c r="K15" s="1">
        <f t="shared" si="10"/>
        <v>0.1</v>
      </c>
      <c r="L15" s="5">
        <f t="shared" si="6"/>
        <v>0.7122061802145204</v>
      </c>
      <c r="N15" s="1">
        <f t="shared" si="7"/>
        <v>9.908635509857655</v>
      </c>
      <c r="O15" s="1">
        <f t="shared" si="8"/>
        <v>0.7721864956867598</v>
      </c>
      <c r="Q15" s="10">
        <f t="shared" si="11"/>
        <v>-1.2595458207354069</v>
      </c>
      <c r="R15" s="10">
        <f t="shared" si="12"/>
        <v>-0.02488567922966034</v>
      </c>
    </row>
    <row r="16" spans="1:18" ht="12.75">
      <c r="A16" s="1">
        <f t="shared" si="13"/>
        <v>5</v>
      </c>
      <c r="B16" s="1">
        <f t="shared" si="9"/>
        <v>0.7721864956867598</v>
      </c>
      <c r="C16" s="5">
        <f t="shared" si="0"/>
        <v>0.009133374564848529</v>
      </c>
      <c r="D16" s="5">
        <f t="shared" si="1"/>
        <v>0.3529806595110929</v>
      </c>
      <c r="E16" s="5">
        <f t="shared" si="2"/>
        <v>-0.26343352394822367</v>
      </c>
      <c r="G16" s="1">
        <f t="shared" si="3"/>
        <v>0.0101</v>
      </c>
      <c r="H16" s="1">
        <f t="shared" si="4"/>
        <v>-0.0001</v>
      </c>
      <c r="I16" s="1">
        <f t="shared" si="4"/>
        <v>-0.0001</v>
      </c>
      <c r="J16" s="5">
        <f t="shared" si="5"/>
        <v>0.3530806595110929</v>
      </c>
      <c r="K16" s="1">
        <f t="shared" si="10"/>
        <v>0.1</v>
      </c>
      <c r="L16" s="5">
        <f t="shared" si="6"/>
        <v>0.26343352394822367</v>
      </c>
      <c r="N16" s="1">
        <f t="shared" si="7"/>
        <v>9.908405013828169</v>
      </c>
      <c r="O16" s="1">
        <f t="shared" si="8"/>
        <v>0.7489063966736443</v>
      </c>
      <c r="Q16" s="10">
        <f t="shared" si="11"/>
        <v>-0.44877265626629675</v>
      </c>
      <c r="R16" s="10">
        <f t="shared" si="12"/>
        <v>-0.02328009901311545</v>
      </c>
    </row>
    <row r="17" spans="1:18" ht="12.75">
      <c r="A17" s="1">
        <f t="shared" si="13"/>
        <v>6</v>
      </c>
      <c r="B17" s="1">
        <f t="shared" si="9"/>
        <v>0.7489063966736443</v>
      </c>
      <c r="C17" s="5">
        <f t="shared" si="0"/>
        <v>0.003714415265732854</v>
      </c>
      <c r="D17" s="5">
        <f t="shared" si="1"/>
        <v>0.14355228080130839</v>
      </c>
      <c r="E17" s="5">
        <f t="shared" si="2"/>
        <v>-0.10379280608345819</v>
      </c>
      <c r="G17" s="1">
        <f t="shared" si="3"/>
        <v>0.0101</v>
      </c>
      <c r="H17" s="1">
        <f t="shared" si="4"/>
        <v>-0.0001</v>
      </c>
      <c r="I17" s="1">
        <f t="shared" si="4"/>
        <v>-0.0001</v>
      </c>
      <c r="J17" s="5">
        <f t="shared" si="5"/>
        <v>0.14365228080130837</v>
      </c>
      <c r="K17" s="1">
        <f t="shared" si="10"/>
        <v>0.1</v>
      </c>
      <c r="L17" s="5">
        <f t="shared" si="6"/>
        <v>0.10379280608345819</v>
      </c>
      <c r="N17" s="1">
        <f t="shared" si="7"/>
        <v>9.908212133011713</v>
      </c>
      <c r="O17" s="1">
        <f t="shared" si="8"/>
        <v>0.7294254341961343</v>
      </c>
      <c r="Q17" s="10">
        <f t="shared" si="11"/>
        <v>-0.15964071786476547</v>
      </c>
      <c r="R17" s="10">
        <f t="shared" si="12"/>
        <v>-0.019480962477510078</v>
      </c>
    </row>
    <row r="18" spans="1:18" ht="12.75">
      <c r="A18" s="1">
        <f t="shared" si="13"/>
        <v>7</v>
      </c>
      <c r="B18" s="1">
        <f t="shared" si="9"/>
        <v>0.7294254341961343</v>
      </c>
      <c r="C18" s="5">
        <f t="shared" si="0"/>
        <v>0.0017495066411555616</v>
      </c>
      <c r="D18" s="5">
        <f t="shared" si="1"/>
        <v>0.06761378323310384</v>
      </c>
      <c r="E18" s="5">
        <f t="shared" si="2"/>
        <v>-0.047569706551294506</v>
      </c>
      <c r="G18" s="1">
        <f t="shared" si="3"/>
        <v>0.0101</v>
      </c>
      <c r="H18" s="1">
        <f t="shared" si="4"/>
        <v>-0.0001</v>
      </c>
      <c r="I18" s="1">
        <f t="shared" si="4"/>
        <v>-0.0001</v>
      </c>
      <c r="J18" s="5">
        <f t="shared" si="5"/>
        <v>0.06771378323310384</v>
      </c>
      <c r="K18" s="1">
        <f t="shared" si="10"/>
        <v>0.1</v>
      </c>
      <c r="L18" s="5">
        <f t="shared" si="6"/>
        <v>0.047569706551294506</v>
      </c>
      <c r="N18" s="1">
        <f t="shared" si="7"/>
        <v>9.908090532056852</v>
      </c>
      <c r="O18" s="1">
        <f t="shared" si="8"/>
        <v>0.717143737742894</v>
      </c>
      <c r="Q18" s="10">
        <f t="shared" si="11"/>
        <v>-0.05622309953216368</v>
      </c>
      <c r="R18" s="10">
        <f t="shared" si="12"/>
        <v>-0.012281696453240287</v>
      </c>
    </row>
    <row r="19" spans="1:18" ht="12.75">
      <c r="A19" s="1">
        <f t="shared" si="13"/>
        <v>8</v>
      </c>
      <c r="B19" s="1">
        <f t="shared" si="9"/>
        <v>0.717143737742894</v>
      </c>
      <c r="C19" s="5">
        <f t="shared" si="0"/>
        <v>0.001088367528648095</v>
      </c>
      <c r="D19" s="5">
        <f t="shared" si="1"/>
        <v>0.04206251318450609</v>
      </c>
      <c r="E19" s="5">
        <f t="shared" si="2"/>
        <v>-0.02907650039534836</v>
      </c>
      <c r="G19" s="1">
        <f t="shared" si="3"/>
        <v>0.0101</v>
      </c>
      <c r="H19" s="1">
        <f t="shared" si="4"/>
        <v>-0.0001</v>
      </c>
      <c r="I19" s="1">
        <f t="shared" si="4"/>
        <v>-0.0001</v>
      </c>
      <c r="J19" s="5">
        <f t="shared" si="5"/>
        <v>0.04216251318450609</v>
      </c>
      <c r="K19" s="1">
        <f t="shared" si="10"/>
        <v>0.1</v>
      </c>
      <c r="L19" s="5">
        <f t="shared" si="6"/>
        <v>0.02907650039534836</v>
      </c>
      <c r="N19" s="1">
        <f t="shared" si="7"/>
        <v>9.908050780912149</v>
      </c>
      <c r="O19" s="1">
        <f t="shared" si="8"/>
        <v>0.713128872130154</v>
      </c>
      <c r="Q19" s="10">
        <f t="shared" si="11"/>
        <v>-0.018493206155946147</v>
      </c>
      <c r="R19" s="10">
        <f t="shared" si="12"/>
        <v>-0.004014865612740004</v>
      </c>
    </row>
    <row r="20" spans="1:18" ht="12.75">
      <c r="A20" s="1">
        <f t="shared" si="13"/>
        <v>9</v>
      </c>
      <c r="B20" s="1">
        <f t="shared" si="9"/>
        <v>0.713128872130154</v>
      </c>
      <c r="C20" s="5">
        <f t="shared" si="0"/>
        <v>0.0009319417232460642</v>
      </c>
      <c r="D20" s="5">
        <f t="shared" si="1"/>
        <v>0.03601707142983823</v>
      </c>
      <c r="E20" s="5">
        <f t="shared" si="2"/>
        <v>-0.024752871802945664</v>
      </c>
      <c r="G20" s="1">
        <f t="shared" si="3"/>
        <v>0.0101</v>
      </c>
      <c r="H20" s="1">
        <f t="shared" si="4"/>
        <v>-0.0001</v>
      </c>
      <c r="I20" s="1">
        <f t="shared" si="4"/>
        <v>-0.0001</v>
      </c>
      <c r="J20" s="5">
        <f t="shared" si="5"/>
        <v>0.036117071429838235</v>
      </c>
      <c r="K20" s="1">
        <f t="shared" si="10"/>
        <v>0.1</v>
      </c>
      <c r="L20" s="5">
        <f t="shared" si="6"/>
        <v>0.024752871802945664</v>
      </c>
      <c r="N20" s="1">
        <f t="shared" si="7"/>
        <v>9.908047367953413</v>
      </c>
      <c r="O20" s="1">
        <f t="shared" si="8"/>
        <v>0.7127841632938374</v>
      </c>
      <c r="Q20" s="10">
        <f t="shared" si="11"/>
        <v>-0.004323628592402696</v>
      </c>
      <c r="R20" s="10">
        <f t="shared" si="12"/>
        <v>-0.0003447088363165429</v>
      </c>
    </row>
    <row r="21" spans="1:18" ht="12.75">
      <c r="A21" s="1">
        <f t="shared" si="13"/>
        <v>10</v>
      </c>
      <c r="B21" s="1">
        <f t="shared" si="9"/>
        <v>0.7127841632938374</v>
      </c>
      <c r="C21" s="5">
        <f t="shared" si="0"/>
        <v>0.0009196086539411342</v>
      </c>
      <c r="D21" s="5">
        <f t="shared" si="1"/>
        <v>0.03554043107022741</v>
      </c>
      <c r="E21" s="5">
        <f t="shared" si="2"/>
        <v>-0.024413047769553217</v>
      </c>
      <c r="G21" s="1">
        <f t="shared" si="3"/>
        <v>0.0101</v>
      </c>
      <c r="H21" s="1">
        <f t="shared" si="4"/>
        <v>-0.0001</v>
      </c>
      <c r="I21" s="1">
        <f t="shared" si="4"/>
        <v>-0.0001</v>
      </c>
      <c r="J21" s="5">
        <f t="shared" si="5"/>
        <v>0.035640431070227414</v>
      </c>
      <c r="K21" s="1">
        <f t="shared" si="10"/>
        <v>0.1</v>
      </c>
      <c r="L21" s="5">
        <f t="shared" si="6"/>
        <v>0.024413047769553217</v>
      </c>
      <c r="N21" s="1">
        <f t="shared" si="7"/>
        <v>9.90804734508039</v>
      </c>
      <c r="O21" s="1">
        <f t="shared" si="8"/>
        <v>0.7127818531152003</v>
      </c>
      <c r="Q21" s="10">
        <f t="shared" si="11"/>
        <v>-0.0003398240333924475</v>
      </c>
      <c r="R21" s="10">
        <f t="shared" si="12"/>
        <v>-2.3101786371659827E-06</v>
      </c>
    </row>
    <row r="22" spans="1:18" ht="12.75">
      <c r="A22" s="1">
        <f t="shared" si="13"/>
        <v>11</v>
      </c>
      <c r="B22" s="1">
        <f t="shared" si="9"/>
        <v>0.7127818531152003</v>
      </c>
      <c r="C22" s="5">
        <f t="shared" si="0"/>
        <v>0.00091952655286166</v>
      </c>
      <c r="D22" s="5">
        <f t="shared" si="1"/>
        <v>0.0355372580816487</v>
      </c>
      <c r="E22" s="5">
        <f t="shared" si="2"/>
        <v>-0.024410786117209024</v>
      </c>
      <c r="G22" s="1">
        <f t="shared" si="3"/>
        <v>0.0101</v>
      </c>
      <c r="H22" s="1">
        <f t="shared" si="4"/>
        <v>-0.0001</v>
      </c>
      <c r="I22" s="1">
        <f t="shared" si="4"/>
        <v>-0.0001</v>
      </c>
      <c r="J22" s="5">
        <f t="shared" si="5"/>
        <v>0.0356372580816487</v>
      </c>
      <c r="K22" s="1">
        <f t="shared" si="10"/>
        <v>0.1</v>
      </c>
      <c r="L22" s="5">
        <f t="shared" si="6"/>
        <v>0.024410786117209024</v>
      </c>
      <c r="N22" s="1">
        <f t="shared" si="7"/>
        <v>9.90804734507935</v>
      </c>
      <c r="O22" s="1">
        <f t="shared" si="8"/>
        <v>0.7127818530123515</v>
      </c>
      <c r="Q22" s="10">
        <f t="shared" si="11"/>
        <v>-2.261652344192483E-06</v>
      </c>
      <c r="R22" s="10">
        <f t="shared" si="12"/>
        <v>-1.0284872953292279E-10</v>
      </c>
    </row>
    <row r="23" spans="1:18" ht="12.75">
      <c r="A23" s="1">
        <f t="shared" si="13"/>
        <v>12</v>
      </c>
      <c r="B23" s="1">
        <f t="shared" si="9"/>
        <v>0.7127818530123515</v>
      </c>
      <c r="C23" s="5">
        <f t="shared" si="0"/>
        <v>0.0009195265492066989</v>
      </c>
      <c r="D23" s="5">
        <f t="shared" si="1"/>
        <v>0.03553725794039416</v>
      </c>
      <c r="E23" s="5">
        <f t="shared" si="2"/>
        <v>-0.024410786016525354</v>
      </c>
      <c r="G23" s="1">
        <f t="shared" si="3"/>
        <v>0.0101</v>
      </c>
      <c r="H23" s="1">
        <f t="shared" si="4"/>
        <v>-0.0001</v>
      </c>
      <c r="I23" s="1">
        <f t="shared" si="4"/>
        <v>-0.0001</v>
      </c>
      <c r="J23" s="5">
        <f t="shared" si="5"/>
        <v>0.035637257940394164</v>
      </c>
      <c r="K23" s="1">
        <f t="shared" si="10"/>
        <v>0.1</v>
      </c>
      <c r="L23" s="5">
        <f t="shared" si="6"/>
        <v>0.024410786016525354</v>
      </c>
      <c r="N23" s="1">
        <f t="shared" si="7"/>
        <v>9.90804734507935</v>
      </c>
      <c r="O23" s="1">
        <f t="shared" si="8"/>
        <v>0.7127818530123515</v>
      </c>
      <c r="Q23" s="10">
        <f t="shared" si="11"/>
        <v>-1.0068366973481346E-10</v>
      </c>
      <c r="R23" s="10">
        <f t="shared" si="12"/>
        <v>0</v>
      </c>
    </row>
    <row r="24" spans="1:18" ht="12.75">
      <c r="A24" s="1">
        <f t="shared" si="13"/>
        <v>13</v>
      </c>
      <c r="B24" s="1">
        <f t="shared" si="9"/>
        <v>0.7127818530123515</v>
      </c>
      <c r="C24" s="5">
        <f t="shared" si="0"/>
        <v>0.0009195265492066989</v>
      </c>
      <c r="D24" s="5">
        <f t="shared" si="1"/>
        <v>0.03553725794039416</v>
      </c>
      <c r="E24" s="5">
        <f t="shared" si="2"/>
        <v>-0.024410786016525354</v>
      </c>
      <c r="G24" s="1">
        <f t="shared" si="3"/>
        <v>0.0101</v>
      </c>
      <c r="H24" s="1">
        <f t="shared" si="4"/>
        <v>-0.0001</v>
      </c>
      <c r="I24" s="1">
        <f t="shared" si="4"/>
        <v>-0.0001</v>
      </c>
      <c r="J24" s="5">
        <f t="shared" si="5"/>
        <v>0.035637257940394164</v>
      </c>
      <c r="K24" s="1">
        <f t="shared" si="10"/>
        <v>0.1</v>
      </c>
      <c r="L24" s="5">
        <f t="shared" si="6"/>
        <v>0.024410786016525354</v>
      </c>
      <c r="N24" s="1">
        <f t="shared" si="7"/>
        <v>9.90804734507935</v>
      </c>
      <c r="O24" s="1">
        <f t="shared" si="8"/>
        <v>0.7127818530123515</v>
      </c>
      <c r="Q24" s="10">
        <f t="shared" si="11"/>
        <v>0</v>
      </c>
      <c r="R24" s="10">
        <f t="shared" si="12"/>
        <v>0</v>
      </c>
    </row>
    <row r="25" spans="1:18" ht="12.75">
      <c r="A25" s="1">
        <f>A24+1</f>
        <v>14</v>
      </c>
      <c r="B25" s="1">
        <f>O24</f>
        <v>0.7127818530123515</v>
      </c>
      <c r="C25" s="5">
        <f t="shared" si="0"/>
        <v>0.0009195265492066989</v>
      </c>
      <c r="D25" s="5">
        <f>$B$5/$C$5*EXP(B25/$C$5)</f>
        <v>0.03553725794039416</v>
      </c>
      <c r="E25" s="5">
        <f>C25-D25*B25</f>
        <v>-0.024410786016525354</v>
      </c>
      <c r="G25" s="1">
        <f t="shared" si="3"/>
        <v>0.0101</v>
      </c>
      <c r="H25" s="1">
        <f t="shared" si="4"/>
        <v>-0.0001</v>
      </c>
      <c r="I25" s="1">
        <f t="shared" si="4"/>
        <v>-0.0001</v>
      </c>
      <c r="J25" s="5">
        <f>1/$H$5+D25</f>
        <v>0.035637257940394164</v>
      </c>
      <c r="K25" s="1">
        <f t="shared" si="10"/>
        <v>0.1</v>
      </c>
      <c r="L25" s="5">
        <f>-E25</f>
        <v>0.024410786016525354</v>
      </c>
      <c r="N25" s="1">
        <f>(L25-J25*O25)/I25</f>
        <v>9.90804734507935</v>
      </c>
      <c r="O25" s="1">
        <f>(K25-G25*L25/I25)/(-G25*J25/I25+H25)</f>
        <v>0.7127818530123515</v>
      </c>
      <c r="Q25" s="10">
        <f>L25-L24</f>
        <v>0</v>
      </c>
      <c r="R25" s="10">
        <f>O25-O24</f>
        <v>0</v>
      </c>
    </row>
    <row r="26" spans="1:18" ht="12.75">
      <c r="A26" s="1">
        <f>A25+1</f>
        <v>15</v>
      </c>
      <c r="B26" s="1">
        <f>O25</f>
        <v>0.7127818530123515</v>
      </c>
      <c r="C26" s="5">
        <f t="shared" si="0"/>
        <v>0.0009195265492066989</v>
      </c>
      <c r="D26" s="5">
        <f>$B$5/$C$5*EXP(B26/$C$5)</f>
        <v>0.03553725794039416</v>
      </c>
      <c r="E26" s="5">
        <f>C26-D26*B26</f>
        <v>-0.024410786016525354</v>
      </c>
      <c r="G26" s="1">
        <f t="shared" si="3"/>
        <v>0.0101</v>
      </c>
      <c r="H26" s="1">
        <f t="shared" si="4"/>
        <v>-0.0001</v>
      </c>
      <c r="I26" s="1">
        <f t="shared" si="4"/>
        <v>-0.0001</v>
      </c>
      <c r="J26" s="5">
        <f>1/$H$5+D26</f>
        <v>0.035637257940394164</v>
      </c>
      <c r="K26" s="1">
        <f t="shared" si="10"/>
        <v>0.1</v>
      </c>
      <c r="L26" s="5">
        <f>-E26</f>
        <v>0.024410786016525354</v>
      </c>
      <c r="N26" s="1">
        <f>(L26-J26*O26)/I26</f>
        <v>9.90804734507935</v>
      </c>
      <c r="O26" s="1">
        <f>(K26-G26*L26/I26)/(-G26*J26/I26+H26)</f>
        <v>0.7127818530123515</v>
      </c>
      <c r="Q26" s="10">
        <f>L26-L25</f>
        <v>0</v>
      </c>
      <c r="R26" s="10">
        <f>O26-O25</f>
        <v>0</v>
      </c>
    </row>
    <row r="27" spans="10:17" ht="12.75">
      <c r="J27" s="5"/>
      <c r="L27" s="5"/>
      <c r="Q27" s="5"/>
    </row>
    <row r="28" spans="10:17" ht="12.75">
      <c r="J28" s="5"/>
      <c r="L28" s="5"/>
      <c r="Q28" s="5"/>
    </row>
    <row r="29" spans="10:17" ht="12.75">
      <c r="J29" s="5"/>
      <c r="L29" s="5"/>
      <c r="Q29" s="5"/>
    </row>
    <row r="30" spans="10:17" ht="12.75">
      <c r="J30" s="5"/>
      <c r="L30" s="5"/>
      <c r="Q30" s="5"/>
    </row>
    <row r="31" spans="10:17" ht="12.75">
      <c r="J31" s="5"/>
      <c r="L31" s="5"/>
      <c r="Q31" s="5"/>
    </row>
    <row r="32" spans="10:17" ht="12.75">
      <c r="J32" s="5"/>
      <c r="L32" s="5"/>
      <c r="Q32" s="5"/>
    </row>
    <row r="33" spans="10:17" ht="12.75">
      <c r="J33" s="5"/>
      <c r="L33" s="5"/>
      <c r="Q33" s="5"/>
    </row>
    <row r="34" spans="10:17" ht="12.75">
      <c r="J34" s="5"/>
      <c r="L34" s="5"/>
      <c r="Q34" s="5"/>
    </row>
    <row r="35" spans="10:17" ht="12.75">
      <c r="J35" s="5"/>
      <c r="L35" s="5"/>
      <c r="Q35" s="5"/>
    </row>
    <row r="36" spans="10:17" ht="12.75">
      <c r="J36" s="5"/>
      <c r="L36" s="5"/>
      <c r="Q36" s="5"/>
    </row>
    <row r="37" spans="10:17" ht="12.75">
      <c r="J37" s="5"/>
      <c r="L37" s="5"/>
      <c r="Q37" s="5"/>
    </row>
    <row r="38" spans="10:17" ht="12.75">
      <c r="J38" s="5"/>
      <c r="L38" s="5"/>
      <c r="Q38" s="5"/>
    </row>
    <row r="39" spans="10:17" ht="12.75">
      <c r="J39" s="5"/>
      <c r="L39" s="5"/>
      <c r="Q39" s="5"/>
    </row>
    <row r="40" spans="10:17" ht="12.75">
      <c r="J40" s="5"/>
      <c r="L40" s="5"/>
      <c r="Q40" s="5"/>
    </row>
    <row r="41" spans="10:17" ht="12.75">
      <c r="J41" s="5"/>
      <c r="L41" s="5"/>
      <c r="Q41" s="5"/>
    </row>
    <row r="42" spans="10:17" ht="12.75">
      <c r="J42" s="5"/>
      <c r="L42" s="5"/>
      <c r="Q42" s="5"/>
    </row>
    <row r="43" spans="10:17" ht="12.75">
      <c r="J43" s="5"/>
      <c r="L43" s="5"/>
      <c r="Q43" s="5"/>
    </row>
    <row r="44" spans="10:17" ht="12.75">
      <c r="J44" s="5"/>
      <c r="L44" s="5"/>
      <c r="Q44" s="5"/>
    </row>
    <row r="45" spans="10:17" ht="12.75">
      <c r="J45" s="5"/>
      <c r="L45" s="5"/>
      <c r="Q45" s="5"/>
    </row>
    <row r="46" spans="10:17" ht="12.75">
      <c r="J46" s="5"/>
      <c r="L46" s="5"/>
      <c r="Q46" s="5"/>
    </row>
    <row r="47" spans="10:17" ht="12.75">
      <c r="J47" s="5"/>
      <c r="L47" s="5"/>
      <c r="Q47" s="5"/>
    </row>
    <row r="48" spans="10:17" ht="12.75">
      <c r="J48" s="5"/>
      <c r="L48" s="5"/>
      <c r="Q48" s="5"/>
    </row>
    <row r="49" spans="10:17" ht="12.75">
      <c r="J49" s="5"/>
      <c r="L49" s="5"/>
      <c r="Q49" s="5"/>
    </row>
    <row r="50" spans="10:17" ht="12.75">
      <c r="J50" s="5"/>
      <c r="L50" s="5"/>
      <c r="Q50" s="5"/>
    </row>
    <row r="51" spans="10:17" ht="12.75">
      <c r="J51" s="5"/>
      <c r="L51" s="5"/>
      <c r="Q51" s="5"/>
    </row>
    <row r="52" spans="10:17" ht="12.75">
      <c r="J52" s="5"/>
      <c r="L52" s="5"/>
      <c r="Q52" s="5"/>
    </row>
    <row r="53" spans="10:17" ht="12.75">
      <c r="J53" s="5"/>
      <c r="L53" s="5"/>
      <c r="Q53" s="5"/>
    </row>
    <row r="54" spans="10:17" ht="12.75">
      <c r="J54" s="5"/>
      <c r="L54" s="5"/>
      <c r="Q54" s="5"/>
    </row>
    <row r="55" spans="10:17" ht="12.75">
      <c r="J55" s="5"/>
      <c r="L55" s="5"/>
      <c r="Q55" s="5"/>
    </row>
    <row r="56" spans="10:17" ht="12.75">
      <c r="J56" s="5"/>
      <c r="L56" s="5"/>
      <c r="Q56" s="5"/>
    </row>
    <row r="57" spans="10:17" ht="12.75">
      <c r="J57" s="5"/>
      <c r="L57" s="5"/>
      <c r="Q57" s="5"/>
    </row>
    <row r="58" spans="10:17" ht="12.75">
      <c r="J58" s="5"/>
      <c r="L58" s="5"/>
      <c r="Q58" s="5"/>
    </row>
    <row r="59" spans="10:17" ht="12.75">
      <c r="J59" s="5"/>
      <c r="L59" s="5"/>
      <c r="Q59" s="5"/>
    </row>
    <row r="60" spans="10:17" ht="12.75">
      <c r="J60" s="5"/>
      <c r="L60" s="5"/>
      <c r="Q60" s="5"/>
    </row>
    <row r="61" spans="10:17" ht="12.75">
      <c r="J61" s="5"/>
      <c r="L61" s="5"/>
      <c r="Q61" s="5"/>
    </row>
    <row r="62" spans="10:17" ht="12.75">
      <c r="J62" s="5"/>
      <c r="L62" s="5"/>
      <c r="Q62" s="5"/>
    </row>
    <row r="63" spans="10:17" ht="12.75">
      <c r="J63" s="5"/>
      <c r="L63" s="5"/>
      <c r="Q63" s="5"/>
    </row>
    <row r="64" spans="10:17" ht="12.75">
      <c r="J64" s="5"/>
      <c r="L64" s="5"/>
      <c r="Q64" s="5"/>
    </row>
    <row r="65" spans="10:17" ht="12.75">
      <c r="J65" s="5"/>
      <c r="L65" s="5"/>
      <c r="Q65" s="5"/>
    </row>
    <row r="66" spans="10:17" ht="12.75">
      <c r="J66" s="5"/>
      <c r="L66" s="5"/>
      <c r="Q66" s="5"/>
    </row>
    <row r="67" spans="10:17" ht="12.75">
      <c r="J67" s="5"/>
      <c r="L67" s="5"/>
      <c r="Q67" s="5"/>
    </row>
    <row r="68" spans="10:17" ht="12.75">
      <c r="J68" s="5"/>
      <c r="L68" s="5"/>
      <c r="Q68" s="5"/>
    </row>
    <row r="69" spans="10:17" ht="12.75">
      <c r="J69" s="5"/>
      <c r="L69" s="5"/>
      <c r="Q69" s="5"/>
    </row>
    <row r="70" spans="10:17" ht="12.75">
      <c r="J70" s="5"/>
      <c r="L70" s="5"/>
      <c r="Q70" s="5"/>
    </row>
    <row r="71" spans="10:17" ht="12.75">
      <c r="J71" s="5"/>
      <c r="L71" s="5"/>
      <c r="Q71" s="5"/>
    </row>
    <row r="72" spans="10:17" ht="12.75">
      <c r="J72" s="5"/>
      <c r="L72" s="5"/>
      <c r="Q72" s="5"/>
    </row>
    <row r="73" spans="10:17" ht="12.75">
      <c r="J73" s="5"/>
      <c r="L73" s="5"/>
      <c r="Q73" s="5"/>
    </row>
    <row r="74" spans="10:17" ht="12.75">
      <c r="J74" s="5"/>
      <c r="L74" s="5"/>
      <c r="Q74" s="5"/>
    </row>
    <row r="75" spans="10:17" ht="12.75">
      <c r="J75" s="5"/>
      <c r="L75" s="5"/>
      <c r="Q75" s="5"/>
    </row>
    <row r="76" spans="10:17" ht="12.75">
      <c r="J76" s="5"/>
      <c r="L76" s="5"/>
      <c r="Q76" s="5"/>
    </row>
    <row r="77" spans="10:17" ht="12.75">
      <c r="J77" s="5"/>
      <c r="L77" s="5"/>
      <c r="Q77" s="5"/>
    </row>
    <row r="78" spans="10:17" ht="12.75">
      <c r="J78" s="5"/>
      <c r="L78" s="5"/>
      <c r="Q78" s="5"/>
    </row>
    <row r="79" spans="10:17" ht="12.75">
      <c r="J79" s="5"/>
      <c r="L79" s="5"/>
      <c r="Q79" s="5"/>
    </row>
    <row r="80" spans="10:17" ht="12.75">
      <c r="J80" s="5"/>
      <c r="L80" s="5"/>
      <c r="Q80" s="5"/>
    </row>
    <row r="81" spans="10:17" ht="12.75">
      <c r="J81" s="5"/>
      <c r="L81" s="5"/>
      <c r="Q81" s="5"/>
    </row>
    <row r="82" spans="10:17" ht="12.75">
      <c r="J82" s="5"/>
      <c r="L82" s="5"/>
      <c r="Q82" s="5"/>
    </row>
    <row r="83" spans="10:17" ht="12.75">
      <c r="J83" s="5"/>
      <c r="L83" s="5"/>
      <c r="Q83" s="5"/>
    </row>
    <row r="84" spans="10:17" ht="12.75">
      <c r="J84" s="5"/>
      <c r="L84" s="5"/>
      <c r="Q84" s="5"/>
    </row>
    <row r="85" spans="10:17" ht="12.75">
      <c r="J85" s="5"/>
      <c r="L85" s="5"/>
      <c r="Q85" s="5"/>
    </row>
    <row r="86" spans="10:17" ht="12.75">
      <c r="J86" s="5"/>
      <c r="L86" s="5"/>
      <c r="Q86" s="5"/>
    </row>
    <row r="87" spans="10:17" ht="12.75">
      <c r="J87" s="5"/>
      <c r="L87" s="5"/>
      <c r="Q87" s="5"/>
    </row>
    <row r="88" spans="10:17" ht="12.75">
      <c r="J88" s="5"/>
      <c r="L88" s="5"/>
      <c r="Q88" s="5"/>
    </row>
    <row r="89" spans="10:17" ht="12.75">
      <c r="J89" s="5"/>
      <c r="L89" s="5"/>
      <c r="Q89" s="5"/>
    </row>
    <row r="90" spans="10:17" ht="12.75">
      <c r="J90" s="5"/>
      <c r="L90" s="5"/>
      <c r="Q90" s="5"/>
    </row>
    <row r="91" spans="10:17" ht="12.75">
      <c r="J91" s="5"/>
      <c r="L91" s="5"/>
      <c r="Q91" s="5"/>
    </row>
    <row r="92" spans="10:17" ht="12.75">
      <c r="J92" s="5"/>
      <c r="L92" s="5"/>
      <c r="Q92" s="5"/>
    </row>
    <row r="93" spans="10:17" ht="12.75">
      <c r="J93" s="5"/>
      <c r="L93" s="5"/>
      <c r="Q93" s="5"/>
    </row>
    <row r="94" spans="10:17" ht="12.75">
      <c r="J94" s="5"/>
      <c r="L94" s="5"/>
      <c r="Q94" s="5"/>
    </row>
    <row r="95" spans="10:17" ht="12.75">
      <c r="J95" s="5"/>
      <c r="L95" s="5"/>
      <c r="Q95" s="5"/>
    </row>
    <row r="96" spans="10:17" ht="12.75">
      <c r="J96" s="5"/>
      <c r="L96" s="5"/>
      <c r="Q96" s="5"/>
    </row>
    <row r="97" spans="10:17" ht="12.75">
      <c r="J97" s="5"/>
      <c r="L97" s="5"/>
      <c r="Q97" s="5"/>
    </row>
    <row r="98" spans="10:17" ht="12.75">
      <c r="J98" s="5"/>
      <c r="L98" s="5"/>
      <c r="Q98" s="5"/>
    </row>
    <row r="99" spans="10:17" ht="12.75">
      <c r="J99" s="5"/>
      <c r="L99" s="5"/>
      <c r="Q99" s="5"/>
    </row>
    <row r="100" spans="10:17" ht="12.75">
      <c r="J100" s="5"/>
      <c r="L100" s="5"/>
      <c r="Q100" s="5"/>
    </row>
    <row r="101" spans="10:17" ht="12.75">
      <c r="J101" s="5"/>
      <c r="L101" s="5"/>
      <c r="Q101" s="5"/>
    </row>
    <row r="102" spans="10:17" ht="12.75">
      <c r="J102" s="5"/>
      <c r="L102" s="5"/>
      <c r="Q102" s="5"/>
    </row>
    <row r="103" spans="10:17" ht="12.75">
      <c r="J103" s="5"/>
      <c r="L103" s="5"/>
      <c r="Q103" s="5"/>
    </row>
    <row r="104" spans="10:17" ht="12.75">
      <c r="J104" s="5"/>
      <c r="L104" s="5"/>
      <c r="Q104" s="5"/>
    </row>
    <row r="105" spans="10:17" ht="12.75">
      <c r="J105" s="5"/>
      <c r="L105" s="5"/>
      <c r="Q105" s="5"/>
    </row>
    <row r="106" spans="10:17" ht="12.75">
      <c r="J106" s="5"/>
      <c r="L106" s="5"/>
      <c r="Q106" s="5"/>
    </row>
    <row r="107" spans="10:17" ht="12.75">
      <c r="J107" s="5"/>
      <c r="L107" s="5"/>
      <c r="Q107" s="5"/>
    </row>
    <row r="108" spans="10:17" ht="12.75">
      <c r="J108" s="5"/>
      <c r="L108" s="5"/>
      <c r="Q108" s="5"/>
    </row>
    <row r="109" spans="10:17" ht="12.75">
      <c r="J109" s="5"/>
      <c r="L109" s="5"/>
      <c r="Q109" s="5"/>
    </row>
    <row r="110" spans="10:17" ht="12.75">
      <c r="J110" s="5"/>
      <c r="L110" s="5"/>
      <c r="Q110" s="5"/>
    </row>
    <row r="111" spans="10:17" ht="12.75">
      <c r="J111" s="5"/>
      <c r="L111" s="5"/>
      <c r="Q111" s="5"/>
    </row>
    <row r="112" spans="10:17" ht="12.75">
      <c r="J112" s="5"/>
      <c r="L112" s="5"/>
      <c r="Q112" s="5"/>
    </row>
    <row r="113" spans="10:17" ht="12.75">
      <c r="J113" s="5"/>
      <c r="L113" s="5"/>
      <c r="Q113" s="5"/>
    </row>
    <row r="114" spans="10:17" ht="12.75">
      <c r="J114" s="5"/>
      <c r="L114" s="5"/>
      <c r="Q114" s="5"/>
    </row>
    <row r="115" spans="10:17" ht="12.75">
      <c r="J115" s="5"/>
      <c r="L115" s="5"/>
      <c r="Q115" s="5"/>
    </row>
    <row r="116" spans="10:17" ht="12.75">
      <c r="J116" s="5"/>
      <c r="L116" s="5"/>
      <c r="Q116" s="5"/>
    </row>
    <row r="117" spans="10:17" ht="12.75">
      <c r="J117" s="5"/>
      <c r="L117" s="5"/>
      <c r="Q117" s="5"/>
    </row>
    <row r="118" spans="10:17" ht="12.75">
      <c r="J118" s="5"/>
      <c r="L118" s="5"/>
      <c r="Q118" s="5"/>
    </row>
    <row r="119" spans="10:17" ht="12.75">
      <c r="J119" s="5"/>
      <c r="L119" s="5"/>
      <c r="Q119" s="5"/>
    </row>
    <row r="120" spans="10:17" ht="12.75">
      <c r="J120" s="5"/>
      <c r="L120" s="5"/>
      <c r="Q120" s="5"/>
    </row>
    <row r="121" spans="10:17" ht="12.75">
      <c r="J121" s="5"/>
      <c r="L121" s="5"/>
      <c r="Q121" s="5"/>
    </row>
    <row r="122" spans="10:17" ht="12.75">
      <c r="J122" s="5"/>
      <c r="L122" s="5"/>
      <c r="Q122" s="5"/>
    </row>
    <row r="123" spans="10:17" ht="12.75">
      <c r="J123" s="5"/>
      <c r="L123" s="5"/>
      <c r="Q123" s="5"/>
    </row>
    <row r="124" spans="10:17" ht="12.75">
      <c r="J124" s="5"/>
      <c r="L124" s="5"/>
      <c r="Q124" s="5"/>
    </row>
    <row r="125" spans="10:17" ht="12.75">
      <c r="J125" s="5"/>
      <c r="L125" s="5"/>
      <c r="Q125" s="5"/>
    </row>
    <row r="126" spans="10:17" ht="12.75">
      <c r="J126" s="5"/>
      <c r="L126" s="5"/>
      <c r="Q126" s="5"/>
    </row>
    <row r="127" spans="10:17" ht="12.75">
      <c r="J127" s="5"/>
      <c r="L127" s="5"/>
      <c r="Q127" s="5"/>
    </row>
    <row r="128" spans="10:17" ht="12.75">
      <c r="J128" s="5"/>
      <c r="L128" s="5"/>
      <c r="Q128" s="5"/>
    </row>
    <row r="129" spans="10:17" ht="12.75">
      <c r="J129" s="5"/>
      <c r="L129" s="5"/>
      <c r="Q129" s="5"/>
    </row>
    <row r="130" spans="10:17" ht="12.75">
      <c r="J130" s="5"/>
      <c r="L130" s="5"/>
      <c r="Q130" s="5"/>
    </row>
    <row r="131" spans="10:17" ht="12.75">
      <c r="J131" s="5"/>
      <c r="L131" s="5"/>
      <c r="Q131" s="5"/>
    </row>
    <row r="132" spans="10:17" ht="12.75">
      <c r="J132" s="5"/>
      <c r="L132" s="5"/>
      <c r="Q132" s="5"/>
    </row>
    <row r="133" spans="10:17" ht="12.75">
      <c r="J133" s="5"/>
      <c r="L133" s="5"/>
      <c r="Q133" s="5"/>
    </row>
    <row r="134" spans="10:17" ht="12.75">
      <c r="J134" s="5"/>
      <c r="L134" s="5"/>
      <c r="Q134" s="5"/>
    </row>
    <row r="135" spans="10:17" ht="12.75">
      <c r="J135" s="5"/>
      <c r="L135" s="5"/>
      <c r="Q135" s="5"/>
    </row>
    <row r="136" spans="10:17" ht="12.75">
      <c r="J136" s="5"/>
      <c r="L136" s="5"/>
      <c r="Q136" s="5"/>
    </row>
    <row r="137" spans="10:17" ht="12.75">
      <c r="J137" s="5"/>
      <c r="L137" s="5"/>
      <c r="Q137" s="5"/>
    </row>
    <row r="138" spans="10:17" ht="12.75">
      <c r="J138" s="5"/>
      <c r="L138" s="5"/>
      <c r="Q138" s="5"/>
    </row>
    <row r="139" spans="10:17" ht="12.75">
      <c r="J139" s="5"/>
      <c r="L139" s="5"/>
      <c r="Q139" s="5"/>
    </row>
    <row r="140" spans="10:17" ht="12.75">
      <c r="J140" s="5"/>
      <c r="L140" s="5"/>
      <c r="Q140" s="5"/>
    </row>
    <row r="141" spans="10:17" ht="12.75">
      <c r="J141" s="5"/>
      <c r="L141" s="5"/>
      <c r="Q141" s="5"/>
    </row>
    <row r="142" spans="10:17" ht="12.75">
      <c r="J142" s="5"/>
      <c r="L142" s="5"/>
      <c r="Q142" s="5"/>
    </row>
    <row r="143" spans="10:17" ht="12.75">
      <c r="J143" s="5"/>
      <c r="L143" s="5"/>
      <c r="Q143" s="5"/>
    </row>
    <row r="144" spans="10:17" ht="12.75">
      <c r="J144" s="5"/>
      <c r="L144" s="5"/>
      <c r="Q144" s="5"/>
    </row>
    <row r="145" spans="10:17" ht="12.75">
      <c r="J145" s="5"/>
      <c r="L145" s="5"/>
      <c r="Q145" s="5"/>
    </row>
    <row r="146" spans="10:17" ht="12.75">
      <c r="J146" s="5"/>
      <c r="L146" s="5"/>
      <c r="Q146" s="5"/>
    </row>
    <row r="147" spans="10:17" ht="12.75">
      <c r="J147" s="5"/>
      <c r="L147" s="5"/>
      <c r="Q147" s="5"/>
    </row>
    <row r="148" spans="10:17" ht="12.75">
      <c r="J148" s="5"/>
      <c r="L148" s="5"/>
      <c r="Q148" s="5"/>
    </row>
    <row r="149" spans="10:17" ht="12.75">
      <c r="J149" s="5"/>
      <c r="L149" s="5"/>
      <c r="Q149" s="5"/>
    </row>
    <row r="150" spans="10:17" ht="12.75">
      <c r="J150" s="5"/>
      <c r="L150" s="5"/>
      <c r="Q150" s="5"/>
    </row>
    <row r="151" spans="10:17" ht="12.75">
      <c r="J151" s="5"/>
      <c r="L151" s="5"/>
      <c r="Q151" s="5"/>
    </row>
    <row r="152" spans="10:17" ht="12.75">
      <c r="J152" s="5"/>
      <c r="L152" s="5"/>
      <c r="Q152" s="5"/>
    </row>
    <row r="153" spans="10:17" ht="12.75">
      <c r="J153" s="5"/>
      <c r="L153" s="5"/>
      <c r="Q153" s="5"/>
    </row>
    <row r="154" spans="10:17" ht="12.75">
      <c r="J154" s="5"/>
      <c r="L154" s="5"/>
      <c r="Q154" s="5"/>
    </row>
    <row r="155" spans="10:17" ht="12.75">
      <c r="J155" s="5"/>
      <c r="L155" s="5"/>
      <c r="Q155" s="5"/>
    </row>
    <row r="156" spans="10:17" ht="12.75">
      <c r="J156" s="5"/>
      <c r="L156" s="5"/>
      <c r="Q156" s="5"/>
    </row>
    <row r="157" spans="10:17" ht="12.75">
      <c r="J157" s="5"/>
      <c r="L157" s="5"/>
      <c r="Q157" s="5"/>
    </row>
    <row r="158" spans="10:17" ht="12.75">
      <c r="J158" s="5"/>
      <c r="L158" s="5"/>
      <c r="Q158" s="5"/>
    </row>
    <row r="159" spans="10:17" ht="12.75">
      <c r="J159" s="5"/>
      <c r="L159" s="5"/>
      <c r="Q159" s="5"/>
    </row>
    <row r="160" spans="10:17" ht="12.75">
      <c r="J160" s="5"/>
      <c r="L160" s="5"/>
      <c r="Q160" s="5"/>
    </row>
    <row r="161" spans="10:17" ht="12.75">
      <c r="J161" s="5"/>
      <c r="L161" s="5"/>
      <c r="Q161" s="5"/>
    </row>
    <row r="162" spans="10:17" ht="12.75">
      <c r="J162" s="5"/>
      <c r="L162" s="5"/>
      <c r="Q162" s="5"/>
    </row>
    <row r="163" spans="10:17" ht="12.75">
      <c r="J163" s="5"/>
      <c r="L163" s="5"/>
      <c r="Q163" s="5"/>
    </row>
    <row r="164" spans="10:17" ht="12.75">
      <c r="J164" s="5"/>
      <c r="L164" s="5"/>
      <c r="Q164" s="5"/>
    </row>
    <row r="165" spans="10:17" ht="12.75">
      <c r="J165" s="5"/>
      <c r="L165" s="5"/>
      <c r="Q165" s="5"/>
    </row>
    <row r="166" spans="10:17" ht="12.75">
      <c r="J166" s="5"/>
      <c r="L166" s="5"/>
      <c r="Q166" s="5"/>
    </row>
    <row r="167" spans="10:17" ht="12.75">
      <c r="J167" s="5"/>
      <c r="L167" s="5"/>
      <c r="Q167" s="5"/>
    </row>
    <row r="168" spans="10:17" ht="12.75">
      <c r="J168" s="5"/>
      <c r="L168" s="5"/>
      <c r="Q168" s="5"/>
    </row>
    <row r="169" spans="10:17" ht="12.75">
      <c r="J169" s="5"/>
      <c r="L169" s="5"/>
      <c r="Q169" s="5"/>
    </row>
    <row r="170" spans="10:17" ht="12.75">
      <c r="J170" s="5"/>
      <c r="L170" s="5"/>
      <c r="Q170" s="5"/>
    </row>
    <row r="171" spans="10:17" ht="12.75">
      <c r="J171" s="5"/>
      <c r="L171" s="5"/>
      <c r="Q171" s="5"/>
    </row>
    <row r="172" spans="10:17" ht="12.75">
      <c r="J172" s="5"/>
      <c r="L172" s="5"/>
      <c r="Q172" s="5"/>
    </row>
    <row r="173" spans="10:17" ht="12.75">
      <c r="J173" s="5"/>
      <c r="L173" s="5"/>
      <c r="Q173" s="5"/>
    </row>
    <row r="174" spans="10:17" ht="12.75">
      <c r="J174" s="5"/>
      <c r="L174" s="5"/>
      <c r="Q174" s="5"/>
    </row>
    <row r="175" spans="10:17" ht="12.75">
      <c r="J175" s="5"/>
      <c r="L175" s="5"/>
      <c r="Q175" s="5"/>
    </row>
    <row r="176" spans="10:17" ht="12.75">
      <c r="J176" s="5"/>
      <c r="L176" s="5"/>
      <c r="Q176" s="5"/>
    </row>
    <row r="177" spans="10:17" ht="12.75">
      <c r="J177" s="5"/>
      <c r="L177" s="5"/>
      <c r="Q177" s="5"/>
    </row>
    <row r="178" spans="10:17" ht="12.75">
      <c r="J178" s="5"/>
      <c r="L178" s="5"/>
      <c r="Q178" s="5"/>
    </row>
    <row r="179" spans="10:17" ht="12.75">
      <c r="J179" s="5"/>
      <c r="L179" s="5"/>
      <c r="Q179" s="5"/>
    </row>
    <row r="180" spans="10:17" ht="12.75">
      <c r="J180" s="5"/>
      <c r="L180" s="5"/>
      <c r="Q180" s="5"/>
    </row>
    <row r="181" spans="10:17" ht="12.75">
      <c r="J181" s="5"/>
      <c r="L181" s="5"/>
      <c r="Q181" s="5"/>
    </row>
    <row r="182" spans="10:17" ht="12.75">
      <c r="J182" s="5"/>
      <c r="L182" s="5"/>
      <c r="Q182" s="5"/>
    </row>
    <row r="183" spans="10:17" ht="12.75">
      <c r="J183" s="5"/>
      <c r="L183" s="5"/>
      <c r="Q183" s="5"/>
    </row>
    <row r="184" spans="10:17" ht="12.75">
      <c r="J184" s="5"/>
      <c r="L184" s="5"/>
      <c r="Q184" s="5"/>
    </row>
    <row r="185" spans="10:17" ht="12.75">
      <c r="J185" s="5"/>
      <c r="L185" s="5"/>
      <c r="Q185" s="5"/>
    </row>
    <row r="186" spans="10:17" ht="12.75">
      <c r="J186" s="5"/>
      <c r="L186" s="5"/>
      <c r="Q186" s="5"/>
    </row>
    <row r="187" spans="10:17" ht="12.75">
      <c r="J187" s="5"/>
      <c r="L187" s="5"/>
      <c r="Q187" s="5"/>
    </row>
    <row r="188" spans="10:17" ht="12.75">
      <c r="J188" s="5"/>
      <c r="L188" s="5"/>
      <c r="Q188" s="5"/>
    </row>
    <row r="189" spans="10:17" ht="12.75">
      <c r="J189" s="5"/>
      <c r="L189" s="5"/>
      <c r="Q189" s="5"/>
    </row>
    <row r="190" spans="10:17" ht="12.75">
      <c r="J190" s="5"/>
      <c r="L190" s="5"/>
      <c r="Q190" s="5"/>
    </row>
    <row r="191" spans="10:17" ht="12.75">
      <c r="J191" s="5"/>
      <c r="L191" s="5"/>
      <c r="Q191" s="5"/>
    </row>
    <row r="192" spans="10:17" ht="12.75">
      <c r="J192" s="5"/>
      <c r="L192" s="5"/>
      <c r="Q192" s="5"/>
    </row>
    <row r="193" spans="10:17" ht="12.75">
      <c r="J193" s="5"/>
      <c r="L193" s="5"/>
      <c r="Q193" s="5"/>
    </row>
    <row r="194" spans="10:17" ht="12.75">
      <c r="J194" s="5"/>
      <c r="L194" s="5"/>
      <c r="Q194" s="5"/>
    </row>
    <row r="195" spans="10:17" ht="12.75">
      <c r="J195" s="5"/>
      <c r="L195" s="5"/>
      <c r="Q195" s="5"/>
    </row>
    <row r="196" spans="10:17" ht="12.75">
      <c r="J196" s="5"/>
      <c r="L196" s="5"/>
      <c r="Q196" s="5"/>
    </row>
    <row r="197" spans="10:17" ht="12.75">
      <c r="J197" s="5"/>
      <c r="L197" s="5"/>
      <c r="Q197" s="5"/>
    </row>
    <row r="198" spans="10:17" ht="12.75">
      <c r="J198" s="5"/>
      <c r="L198" s="5"/>
      <c r="Q198" s="5"/>
    </row>
    <row r="199" spans="10:17" ht="12.75">
      <c r="J199" s="5"/>
      <c r="L199" s="5"/>
      <c r="Q199" s="5"/>
    </row>
    <row r="200" spans="10:17" ht="12.75">
      <c r="J200" s="5"/>
      <c r="L200" s="5"/>
      <c r="Q200" s="5"/>
    </row>
    <row r="201" spans="10:17" ht="12.75">
      <c r="J201" s="5"/>
      <c r="L201" s="5"/>
      <c r="Q201" s="5"/>
    </row>
    <row r="202" spans="10:17" ht="12.75">
      <c r="J202" s="5"/>
      <c r="L202" s="5"/>
      <c r="Q202" s="5"/>
    </row>
    <row r="203" spans="10:17" ht="12.75">
      <c r="J203" s="5"/>
      <c r="L203" s="5"/>
      <c r="Q203" s="5"/>
    </row>
    <row r="204" spans="10:17" ht="12.75">
      <c r="J204" s="5"/>
      <c r="L204" s="5"/>
      <c r="Q204" s="5"/>
    </row>
    <row r="205" spans="10:17" ht="12.75">
      <c r="J205" s="5"/>
      <c r="L205" s="5"/>
      <c r="Q205" s="5"/>
    </row>
    <row r="206" spans="10:17" ht="12.75">
      <c r="J206" s="5"/>
      <c r="L206" s="5"/>
      <c r="Q206" s="5"/>
    </row>
    <row r="207" spans="10:17" ht="12.75">
      <c r="J207" s="5"/>
      <c r="L207" s="5"/>
      <c r="Q207" s="5"/>
    </row>
    <row r="208" spans="10:17" ht="12.75">
      <c r="J208" s="5"/>
      <c r="L208" s="5"/>
      <c r="Q208" s="5"/>
    </row>
    <row r="209" spans="10:17" ht="12.75">
      <c r="J209" s="5"/>
      <c r="L209" s="5"/>
      <c r="Q209" s="5"/>
    </row>
    <row r="210" spans="10:17" ht="12.75">
      <c r="J210" s="5"/>
      <c r="L210" s="5"/>
      <c r="Q210" s="5"/>
    </row>
    <row r="211" spans="10:17" ht="12.75">
      <c r="J211" s="5"/>
      <c r="L211" s="5"/>
      <c r="Q211" s="5"/>
    </row>
    <row r="212" spans="10:17" ht="12.75">
      <c r="J212" s="5"/>
      <c r="L212" s="5"/>
      <c r="Q212" s="5"/>
    </row>
    <row r="213" spans="10:17" ht="12.75">
      <c r="J213" s="5"/>
      <c r="L213" s="5"/>
      <c r="Q213" s="5"/>
    </row>
    <row r="214" spans="10:17" ht="12.75">
      <c r="J214" s="5"/>
      <c r="L214" s="5"/>
      <c r="Q214" s="5"/>
    </row>
    <row r="215" spans="10:17" ht="12.75">
      <c r="J215" s="5"/>
      <c r="L215" s="5"/>
      <c r="Q215" s="5"/>
    </row>
    <row r="216" spans="10:17" ht="12.75">
      <c r="J216" s="5"/>
      <c r="L216" s="5"/>
      <c r="Q216" s="5"/>
    </row>
    <row r="217" spans="10:17" ht="12.75">
      <c r="J217" s="5"/>
      <c r="L217" s="5"/>
      <c r="Q217" s="5"/>
    </row>
    <row r="218" spans="10:17" ht="12.75">
      <c r="J218" s="5"/>
      <c r="L218" s="5"/>
      <c r="Q218" s="5"/>
    </row>
    <row r="219" spans="10:17" ht="12.75">
      <c r="J219" s="5"/>
      <c r="L219" s="5"/>
      <c r="Q219" s="5"/>
    </row>
    <row r="220" spans="10:17" ht="12.75">
      <c r="J220" s="5"/>
      <c r="L220" s="5"/>
      <c r="Q220" s="5"/>
    </row>
    <row r="221" spans="10:17" ht="12.75">
      <c r="J221" s="5"/>
      <c r="L221" s="5"/>
      <c r="Q221" s="5"/>
    </row>
    <row r="222" spans="10:17" ht="12.75">
      <c r="J222" s="5"/>
      <c r="L222" s="5"/>
      <c r="Q222" s="5"/>
    </row>
    <row r="223" spans="10:17" ht="12.75">
      <c r="J223" s="5"/>
      <c r="L223" s="5"/>
      <c r="Q223" s="5"/>
    </row>
    <row r="224" spans="10:17" ht="12.75">
      <c r="J224" s="5"/>
      <c r="L224" s="5"/>
      <c r="Q224" s="5"/>
    </row>
    <row r="225" spans="10:17" ht="12.75">
      <c r="J225" s="5"/>
      <c r="L225" s="5"/>
      <c r="Q225" s="5"/>
    </row>
    <row r="226" spans="10:17" ht="12.75">
      <c r="J226" s="5"/>
      <c r="L226" s="5"/>
      <c r="Q226" s="5"/>
    </row>
    <row r="227" spans="10:17" ht="12.75">
      <c r="J227" s="5"/>
      <c r="L227" s="5"/>
      <c r="Q227" s="5"/>
    </row>
    <row r="228" spans="10:17" ht="12.75">
      <c r="J228" s="5"/>
      <c r="L228" s="5"/>
      <c r="Q228" s="5"/>
    </row>
    <row r="229" spans="10:17" ht="12.75">
      <c r="J229" s="5"/>
      <c r="L229" s="5"/>
      <c r="Q229" s="5"/>
    </row>
    <row r="230" spans="10:17" ht="12.75">
      <c r="J230" s="5"/>
      <c r="L230" s="5"/>
      <c r="Q230" s="5"/>
    </row>
    <row r="231" spans="10:17" ht="12.75">
      <c r="J231" s="5"/>
      <c r="L231" s="5"/>
      <c r="Q231" s="5"/>
    </row>
    <row r="232" spans="10:17" ht="12.75">
      <c r="J232" s="5"/>
      <c r="L232" s="5"/>
      <c r="Q232" s="5"/>
    </row>
    <row r="233" spans="10:17" ht="12.75">
      <c r="J233" s="5"/>
      <c r="L233" s="5"/>
      <c r="Q233" s="5"/>
    </row>
    <row r="234" spans="10:17" ht="12.75">
      <c r="J234" s="5"/>
      <c r="L234" s="5"/>
      <c r="Q234" s="5"/>
    </row>
    <row r="235" spans="10:17" ht="12.75">
      <c r="J235" s="5"/>
      <c r="L235" s="5"/>
      <c r="Q235" s="5"/>
    </row>
    <row r="236" spans="10:17" ht="12.75">
      <c r="J236" s="5"/>
      <c r="L236" s="5"/>
      <c r="Q236" s="5"/>
    </row>
    <row r="237" spans="10:17" ht="12.75">
      <c r="J237" s="5"/>
      <c r="L237" s="5"/>
      <c r="Q237" s="5"/>
    </row>
    <row r="238" spans="10:17" ht="12.75">
      <c r="J238" s="5"/>
      <c r="L238" s="5"/>
      <c r="Q238" s="5"/>
    </row>
    <row r="239" spans="10:17" ht="12.75">
      <c r="J239" s="5"/>
      <c r="L239" s="5"/>
      <c r="Q239" s="5"/>
    </row>
    <row r="240" spans="10:17" ht="12.75">
      <c r="J240" s="5"/>
      <c r="L240" s="5"/>
      <c r="Q240" s="5"/>
    </row>
    <row r="241" spans="10:17" ht="12.75">
      <c r="J241" s="5"/>
      <c r="L241" s="5"/>
      <c r="Q241" s="5"/>
    </row>
    <row r="242" spans="10:17" ht="12.75">
      <c r="J242" s="5"/>
      <c r="L242" s="5"/>
      <c r="Q242" s="5"/>
    </row>
    <row r="243" spans="10:17" ht="12.75">
      <c r="J243" s="5"/>
      <c r="L243" s="5"/>
      <c r="Q243" s="5"/>
    </row>
    <row r="244" spans="10:17" ht="12.75">
      <c r="J244" s="5"/>
      <c r="L244" s="5"/>
      <c r="Q244" s="5"/>
    </row>
    <row r="245" spans="10:17" ht="12.75">
      <c r="J245" s="5"/>
      <c r="L245" s="5"/>
      <c r="Q245" s="5"/>
    </row>
    <row r="246" spans="10:17" ht="12.75">
      <c r="J246" s="5"/>
      <c r="L246" s="5"/>
      <c r="Q246" s="5"/>
    </row>
    <row r="247" spans="10:17" ht="12.75">
      <c r="J247" s="5"/>
      <c r="L247" s="5"/>
      <c r="Q247" s="5"/>
    </row>
    <row r="248" spans="10:17" ht="12.75">
      <c r="J248" s="5"/>
      <c r="L248" s="5"/>
      <c r="Q248" s="5"/>
    </row>
    <row r="249" spans="10:17" ht="12.75">
      <c r="J249" s="5"/>
      <c r="L249" s="5"/>
      <c r="Q249" s="5"/>
    </row>
    <row r="250" spans="10:17" ht="12.75">
      <c r="J250" s="5"/>
      <c r="L250" s="5"/>
      <c r="Q250" s="5"/>
    </row>
    <row r="251" spans="10:17" ht="12.75">
      <c r="J251" s="5"/>
      <c r="L251" s="5"/>
      <c r="Q251" s="5"/>
    </row>
    <row r="252" spans="10:17" ht="12.75">
      <c r="J252" s="5"/>
      <c r="L252" s="5"/>
      <c r="Q252" s="5"/>
    </row>
    <row r="253" spans="10:17" ht="12.75">
      <c r="J253" s="5"/>
      <c r="L253" s="5"/>
      <c r="Q253" s="5"/>
    </row>
    <row r="254" spans="10:17" ht="12.75">
      <c r="J254" s="5"/>
      <c r="L254" s="5"/>
      <c r="Q254" s="5"/>
    </row>
    <row r="255" spans="10:17" ht="12.75">
      <c r="J255" s="5"/>
      <c r="L255" s="5"/>
      <c r="Q255" s="5"/>
    </row>
    <row r="256" spans="10:17" ht="12.75">
      <c r="J256" s="5"/>
      <c r="L256" s="5"/>
      <c r="Q256" s="5"/>
    </row>
    <row r="257" spans="10:17" ht="12.75">
      <c r="J257" s="5"/>
      <c r="L257" s="5"/>
      <c r="Q257" s="5"/>
    </row>
    <row r="258" spans="10:17" ht="12.75">
      <c r="J258" s="5"/>
      <c r="L258" s="5"/>
      <c r="Q258" s="5"/>
    </row>
    <row r="259" spans="10:17" ht="12.75">
      <c r="J259" s="5"/>
      <c r="L259" s="5"/>
      <c r="Q259" s="5"/>
    </row>
    <row r="260" spans="10:17" ht="12.75">
      <c r="J260" s="5"/>
      <c r="L260" s="5"/>
      <c r="Q260" s="5"/>
    </row>
    <row r="261" spans="10:17" ht="12.75">
      <c r="J261" s="5"/>
      <c r="L261" s="5"/>
      <c r="Q261" s="5"/>
    </row>
    <row r="262" spans="10:17" ht="12.75">
      <c r="J262" s="5"/>
      <c r="L262" s="5"/>
      <c r="Q262" s="5"/>
    </row>
    <row r="263" spans="10:17" ht="12.75">
      <c r="J263" s="5"/>
      <c r="L263" s="5"/>
      <c r="Q263" s="5"/>
    </row>
    <row r="264" spans="10:17" ht="12.75">
      <c r="J264" s="5"/>
      <c r="L264" s="5"/>
      <c r="Q264" s="5"/>
    </row>
    <row r="265" spans="10:17" ht="12.75">
      <c r="J265" s="5"/>
      <c r="L265" s="5"/>
      <c r="Q265" s="5"/>
    </row>
    <row r="266" spans="10:17" ht="12.75">
      <c r="J266" s="5"/>
      <c r="L266" s="5"/>
      <c r="Q266" s="5"/>
    </row>
    <row r="267" spans="10:17" ht="12.75">
      <c r="J267" s="5"/>
      <c r="L267" s="5"/>
      <c r="Q267" s="5"/>
    </row>
    <row r="268" spans="10:17" ht="12.75">
      <c r="J268" s="5"/>
      <c r="L268" s="5"/>
      <c r="Q268" s="5"/>
    </row>
    <row r="269" spans="10:17" ht="12.75">
      <c r="J269" s="5"/>
      <c r="L269" s="5"/>
      <c r="Q269" s="5"/>
    </row>
    <row r="270" spans="10:17" ht="12.75">
      <c r="J270" s="5"/>
      <c r="L270" s="5"/>
      <c r="Q270" s="5"/>
    </row>
    <row r="271" spans="10:17" ht="12.75">
      <c r="J271" s="5"/>
      <c r="L271" s="5"/>
      <c r="Q271" s="5"/>
    </row>
    <row r="272" spans="10:17" ht="12.75">
      <c r="J272" s="5"/>
      <c r="L272" s="5"/>
      <c r="Q272" s="5"/>
    </row>
    <row r="273" spans="10:17" ht="12.75">
      <c r="J273" s="5"/>
      <c r="L273" s="5"/>
      <c r="Q273" s="5"/>
    </row>
    <row r="274" spans="10:17" ht="12.75">
      <c r="J274" s="5"/>
      <c r="L274" s="5"/>
      <c r="Q274" s="5"/>
    </row>
    <row r="275" spans="10:17" ht="12.75">
      <c r="J275" s="5"/>
      <c r="L275" s="5"/>
      <c r="Q275" s="5"/>
    </row>
    <row r="276" spans="10:17" ht="12.75">
      <c r="J276" s="5"/>
      <c r="L276" s="5"/>
      <c r="Q276" s="5"/>
    </row>
    <row r="277" spans="10:17" ht="12.75">
      <c r="J277" s="5"/>
      <c r="L277" s="5"/>
      <c r="Q277" s="5"/>
    </row>
    <row r="278" spans="10:17" ht="12.75">
      <c r="J278" s="5"/>
      <c r="L278" s="5"/>
      <c r="Q278" s="5"/>
    </row>
    <row r="279" spans="10:17" ht="12.75">
      <c r="J279" s="5"/>
      <c r="L279" s="5"/>
      <c r="Q279" s="5"/>
    </row>
    <row r="280" spans="10:17" ht="12.75">
      <c r="J280" s="5"/>
      <c r="L280" s="5"/>
      <c r="Q280" s="5"/>
    </row>
    <row r="281" spans="10:17" ht="12.75">
      <c r="J281" s="5"/>
      <c r="L281" s="5"/>
      <c r="Q281" s="5"/>
    </row>
    <row r="282" spans="10:17" ht="12.75">
      <c r="J282" s="5"/>
      <c r="L282" s="5"/>
      <c r="Q282" s="5"/>
    </row>
    <row r="283" spans="10:17" ht="12.75">
      <c r="J283" s="5"/>
      <c r="L283" s="5"/>
      <c r="Q283" s="5"/>
    </row>
    <row r="284" spans="10:17" ht="12.75">
      <c r="J284" s="5"/>
      <c r="L284" s="5"/>
      <c r="Q284" s="5"/>
    </row>
    <row r="285" spans="10:17" ht="12.75">
      <c r="J285" s="5"/>
      <c r="L285" s="5"/>
      <c r="Q285" s="5"/>
    </row>
    <row r="286" spans="10:17" ht="12.75">
      <c r="J286" s="5"/>
      <c r="L286" s="5"/>
      <c r="Q286" s="5"/>
    </row>
    <row r="287" spans="10:17" ht="12.75">
      <c r="J287" s="5"/>
      <c r="L287" s="5"/>
      <c r="Q287" s="5"/>
    </row>
    <row r="288" spans="10:17" ht="12.75">
      <c r="J288" s="5"/>
      <c r="L288" s="5"/>
      <c r="Q288" s="5"/>
    </row>
    <row r="289" spans="10:17" ht="12.75">
      <c r="J289" s="5"/>
      <c r="L289" s="5"/>
      <c r="Q289" s="5"/>
    </row>
    <row r="290" spans="10:17" ht="12.75">
      <c r="J290" s="5"/>
      <c r="L290" s="5"/>
      <c r="Q290" s="5"/>
    </row>
    <row r="291" spans="10:17" ht="12.75">
      <c r="J291" s="5"/>
      <c r="L291" s="5"/>
      <c r="Q291" s="5"/>
    </row>
    <row r="292" spans="10:17" ht="12.75">
      <c r="J292" s="5"/>
      <c r="L292" s="5"/>
      <c r="Q292" s="5"/>
    </row>
    <row r="293" spans="10:17" ht="12.75">
      <c r="J293" s="5"/>
      <c r="L293" s="5"/>
      <c r="Q293" s="5"/>
    </row>
    <row r="294" spans="10:17" ht="12.75">
      <c r="J294" s="5"/>
      <c r="L294" s="5"/>
      <c r="Q294" s="5"/>
    </row>
    <row r="295" spans="10:17" ht="12.75">
      <c r="J295" s="5"/>
      <c r="L295" s="5"/>
      <c r="Q295" s="5"/>
    </row>
    <row r="296" spans="10:17" ht="12.75">
      <c r="J296" s="5"/>
      <c r="L296" s="5"/>
      <c r="Q296" s="5"/>
    </row>
    <row r="297" spans="10:17" ht="12.75">
      <c r="J297" s="5"/>
      <c r="L297" s="5"/>
      <c r="Q297" s="5"/>
    </row>
    <row r="298" spans="10:17" ht="12.75">
      <c r="J298" s="5"/>
      <c r="L298" s="5"/>
      <c r="Q298" s="5"/>
    </row>
    <row r="299" spans="10:17" ht="12.75">
      <c r="J299" s="5"/>
      <c r="L299" s="5"/>
      <c r="Q299" s="5"/>
    </row>
    <row r="300" spans="10:17" ht="12.75">
      <c r="J300" s="5"/>
      <c r="L300" s="5"/>
      <c r="Q300" s="5"/>
    </row>
    <row r="301" spans="10:17" ht="12.75">
      <c r="J301" s="5"/>
      <c r="L301" s="5"/>
      <c r="Q301" s="5"/>
    </row>
    <row r="302" spans="10:17" ht="12.75">
      <c r="J302" s="5"/>
      <c r="L302" s="5"/>
      <c r="Q302" s="5"/>
    </row>
    <row r="303" spans="10:17" ht="12.75">
      <c r="J303" s="5"/>
      <c r="L303" s="5"/>
      <c r="Q303" s="5"/>
    </row>
    <row r="304" spans="10:17" ht="12.75">
      <c r="J304" s="5"/>
      <c r="L304" s="5"/>
      <c r="Q304" s="5"/>
    </row>
    <row r="305" spans="10:17" ht="12.75">
      <c r="J305" s="5"/>
      <c r="L305" s="5"/>
      <c r="Q305" s="5"/>
    </row>
    <row r="306" spans="10:17" ht="12.75">
      <c r="J306" s="5"/>
      <c r="L306" s="5"/>
      <c r="Q306" s="5"/>
    </row>
    <row r="307" spans="10:17" ht="12.75">
      <c r="J307" s="5"/>
      <c r="L307" s="5"/>
      <c r="Q307" s="5"/>
    </row>
    <row r="308" spans="10:17" ht="12.75">
      <c r="J308" s="5"/>
      <c r="L308" s="5"/>
      <c r="Q308" s="5"/>
    </row>
    <row r="309" spans="10:17" ht="12.75">
      <c r="J309" s="5"/>
      <c r="L309" s="5"/>
      <c r="Q309" s="5"/>
    </row>
    <row r="310" spans="10:17" ht="12.75">
      <c r="J310" s="5"/>
      <c r="L310" s="5"/>
      <c r="Q310" s="5"/>
    </row>
    <row r="311" spans="10:17" ht="12.75">
      <c r="J311" s="5"/>
      <c r="L311" s="5"/>
      <c r="Q311" s="5"/>
    </row>
    <row r="312" spans="10:17" ht="12.75">
      <c r="J312" s="5"/>
      <c r="L312" s="5"/>
      <c r="Q312" s="5"/>
    </row>
    <row r="313" spans="10:17" ht="12.75">
      <c r="J313" s="5"/>
      <c r="L313" s="5"/>
      <c r="Q313" s="5"/>
    </row>
    <row r="314" spans="10:17" ht="12.75">
      <c r="J314" s="5"/>
      <c r="L314" s="5"/>
      <c r="Q314" s="5"/>
    </row>
    <row r="315" spans="10:17" ht="12.75">
      <c r="J315" s="5"/>
      <c r="L315" s="5"/>
      <c r="Q315" s="5"/>
    </row>
    <row r="316" spans="10:17" ht="12.75">
      <c r="J316" s="5"/>
      <c r="L316" s="5"/>
      <c r="Q316" s="5"/>
    </row>
    <row r="317" spans="10:17" ht="12.75">
      <c r="J317" s="5"/>
      <c r="L317" s="5"/>
      <c r="Q317" s="5"/>
    </row>
    <row r="318" spans="10:17" ht="12.75">
      <c r="J318" s="5"/>
      <c r="L318" s="5"/>
      <c r="Q318" s="5"/>
    </row>
    <row r="319" spans="10:17" ht="12.75">
      <c r="J319" s="5"/>
      <c r="L319" s="5"/>
      <c r="Q319" s="5"/>
    </row>
    <row r="320" spans="10:17" ht="12.75">
      <c r="J320" s="5"/>
      <c r="L320" s="5"/>
      <c r="Q320" s="5"/>
    </row>
    <row r="321" spans="10:17" ht="12.75">
      <c r="J321" s="5"/>
      <c r="L321" s="5"/>
      <c r="Q321" s="5"/>
    </row>
    <row r="322" spans="10:17" ht="12.75">
      <c r="J322" s="5"/>
      <c r="L322" s="5"/>
      <c r="Q322" s="5"/>
    </row>
    <row r="323" spans="10:17" ht="12.75">
      <c r="J323" s="5"/>
      <c r="L323" s="5"/>
      <c r="Q323" s="5"/>
    </row>
    <row r="324" spans="10:17" ht="12.75">
      <c r="J324" s="5"/>
      <c r="L324" s="5"/>
      <c r="Q324" s="5"/>
    </row>
    <row r="325" spans="10:17" ht="12.75">
      <c r="J325" s="5"/>
      <c r="L325" s="5"/>
      <c r="Q325" s="5"/>
    </row>
    <row r="326" spans="10:17" ht="12.75">
      <c r="J326" s="5"/>
      <c r="L326" s="5"/>
      <c r="Q326" s="5"/>
    </row>
    <row r="327" spans="10:17" ht="12.75">
      <c r="J327" s="5"/>
      <c r="L327" s="5"/>
      <c r="Q327" s="5"/>
    </row>
    <row r="328" spans="10:17" ht="12.75">
      <c r="J328" s="5"/>
      <c r="L328" s="5"/>
      <c r="Q328" s="5"/>
    </row>
    <row r="329" spans="10:17" ht="12.75">
      <c r="J329" s="5"/>
      <c r="L329" s="5"/>
      <c r="Q329" s="5"/>
    </row>
    <row r="330" spans="10:17" ht="12.75">
      <c r="J330" s="5"/>
      <c r="L330" s="5"/>
      <c r="Q330" s="5"/>
    </row>
    <row r="331" spans="10:17" ht="12.75">
      <c r="J331" s="5"/>
      <c r="L331" s="5"/>
      <c r="Q331" s="5"/>
    </row>
    <row r="332" spans="10:17" ht="12.75">
      <c r="J332" s="5"/>
      <c r="L332" s="5"/>
      <c r="Q332" s="5"/>
    </row>
    <row r="333" spans="10:17" ht="12.75">
      <c r="J333" s="5"/>
      <c r="L333" s="5"/>
      <c r="Q333" s="5"/>
    </row>
    <row r="334" spans="10:17" ht="12.75">
      <c r="J334" s="5"/>
      <c r="L334" s="5"/>
      <c r="Q334" s="5"/>
    </row>
    <row r="335" spans="10:17" ht="12.75">
      <c r="J335" s="5"/>
      <c r="L335" s="5"/>
      <c r="Q335" s="5"/>
    </row>
    <row r="336" spans="10:17" ht="12.75">
      <c r="J336" s="5"/>
      <c r="L336" s="5"/>
      <c r="Q336" s="5"/>
    </row>
    <row r="337" spans="10:17" ht="12.75">
      <c r="J337" s="5"/>
      <c r="L337" s="5"/>
      <c r="Q337" s="5"/>
    </row>
    <row r="338" spans="10:17" ht="12.75">
      <c r="J338" s="5"/>
      <c r="L338" s="5"/>
      <c r="Q338" s="5"/>
    </row>
    <row r="339" spans="10:17" ht="12.75">
      <c r="J339" s="5"/>
      <c r="L339" s="5"/>
      <c r="Q339" s="5"/>
    </row>
    <row r="340" spans="10:17" ht="12.75">
      <c r="J340" s="5"/>
      <c r="L340" s="5"/>
      <c r="Q340" s="5"/>
    </row>
    <row r="341" spans="10:17" ht="12.75">
      <c r="J341" s="5"/>
      <c r="L341" s="5"/>
      <c r="Q341" s="5"/>
    </row>
    <row r="342" spans="10:17" ht="12.75">
      <c r="J342" s="5"/>
      <c r="L342" s="5"/>
      <c r="Q342" s="5"/>
    </row>
    <row r="343" spans="10:17" ht="12.75">
      <c r="J343" s="5"/>
      <c r="L343" s="5"/>
      <c r="Q343" s="5"/>
    </row>
    <row r="344" spans="10:17" ht="12.75">
      <c r="J344" s="5"/>
      <c r="L344" s="5"/>
      <c r="Q344" s="5"/>
    </row>
    <row r="345" spans="10:17" ht="12.75">
      <c r="J345" s="5"/>
      <c r="L345" s="5"/>
      <c r="Q345" s="5"/>
    </row>
    <row r="346" spans="10:17" ht="12.75">
      <c r="J346" s="5"/>
      <c r="L346" s="5"/>
      <c r="Q346" s="5"/>
    </row>
    <row r="347" spans="10:17" ht="12.75">
      <c r="J347" s="5"/>
      <c r="L347" s="5"/>
      <c r="Q347" s="5"/>
    </row>
    <row r="348" spans="10:17" ht="12.75">
      <c r="J348" s="5"/>
      <c r="L348" s="5"/>
      <c r="Q348" s="5"/>
    </row>
    <row r="349" spans="10:17" ht="12.75">
      <c r="J349" s="5"/>
      <c r="L349" s="5"/>
      <c r="Q349" s="5"/>
    </row>
    <row r="350" spans="10:17" ht="12.75">
      <c r="J350" s="5"/>
      <c r="L350" s="5"/>
      <c r="Q350" s="5"/>
    </row>
    <row r="351" spans="10:17" ht="12.75">
      <c r="J351" s="5"/>
      <c r="L351" s="5"/>
      <c r="Q351" s="5"/>
    </row>
    <row r="352" spans="10:17" ht="12.75">
      <c r="J352" s="5"/>
      <c r="L352" s="5"/>
      <c r="Q352" s="5"/>
    </row>
    <row r="353" spans="10:17" ht="12.75">
      <c r="J353" s="5"/>
      <c r="L353" s="5"/>
      <c r="Q353" s="5"/>
    </row>
    <row r="354" spans="10:17" ht="12.75">
      <c r="J354" s="5"/>
      <c r="L354" s="5"/>
      <c r="Q354" s="5"/>
    </row>
    <row r="355" spans="10:17" ht="12.75">
      <c r="J355" s="5"/>
      <c r="L355" s="5"/>
      <c r="Q355" s="5"/>
    </row>
    <row r="356" spans="10:17" ht="12.75">
      <c r="J356" s="5"/>
      <c r="L356" s="5"/>
      <c r="Q356" s="5"/>
    </row>
    <row r="357" spans="10:17" ht="12.75">
      <c r="J357" s="5"/>
      <c r="L357" s="5"/>
      <c r="Q357" s="5"/>
    </row>
    <row r="358" spans="10:17" ht="12.75">
      <c r="J358" s="5"/>
      <c r="L358" s="5"/>
      <c r="Q358" s="5"/>
    </row>
    <row r="359" spans="10:17" ht="12.75">
      <c r="J359" s="5"/>
      <c r="L359" s="5"/>
      <c r="Q359" s="5"/>
    </row>
    <row r="360" spans="10:17" ht="12.75">
      <c r="J360" s="5"/>
      <c r="L360" s="5"/>
      <c r="Q360" s="5"/>
    </row>
    <row r="361" spans="10:17" ht="12.75">
      <c r="J361" s="5"/>
      <c r="L361" s="5"/>
      <c r="Q361" s="5"/>
    </row>
    <row r="362" spans="10:17" ht="12.75">
      <c r="J362" s="5"/>
      <c r="L362" s="5"/>
      <c r="Q362" s="5"/>
    </row>
    <row r="363" spans="10:17" ht="12.75">
      <c r="J363" s="5"/>
      <c r="L363" s="5"/>
      <c r="Q363" s="5"/>
    </row>
    <row r="364" spans="10:17" ht="12.75">
      <c r="J364" s="5"/>
      <c r="L364" s="5"/>
      <c r="Q364" s="5"/>
    </row>
    <row r="365" spans="10:17" ht="12.75">
      <c r="J365" s="5"/>
      <c r="L365" s="5"/>
      <c r="Q365" s="5"/>
    </row>
    <row r="366" spans="10:17" ht="12.75">
      <c r="J366" s="5"/>
      <c r="L366" s="5"/>
      <c r="Q366" s="5"/>
    </row>
    <row r="367" spans="10:17" ht="12.75">
      <c r="J367" s="5"/>
      <c r="L367" s="5"/>
      <c r="Q367" s="5"/>
    </row>
    <row r="368" spans="10:17" ht="12.75">
      <c r="J368" s="5"/>
      <c r="L368" s="5"/>
      <c r="Q368" s="5"/>
    </row>
    <row r="369" spans="10:17" ht="12.75">
      <c r="J369" s="5"/>
      <c r="L369" s="5"/>
      <c r="Q369" s="5"/>
    </row>
    <row r="370" spans="10:17" ht="12.75">
      <c r="J370" s="5"/>
      <c r="L370" s="5"/>
      <c r="Q370" s="5"/>
    </row>
    <row r="371" spans="10:17" ht="12.75">
      <c r="J371" s="5"/>
      <c r="L371" s="5"/>
      <c r="Q371" s="5"/>
    </row>
    <row r="372" spans="10:17" ht="12.75">
      <c r="J372" s="5"/>
      <c r="L372" s="5"/>
      <c r="Q372" s="5"/>
    </row>
    <row r="373" spans="10:17" ht="12.75">
      <c r="J373" s="5"/>
      <c r="L373" s="5"/>
      <c r="Q373" s="5"/>
    </row>
    <row r="374" spans="10:17" ht="12.75">
      <c r="J374" s="5"/>
      <c r="L374" s="5"/>
      <c r="Q374" s="5"/>
    </row>
    <row r="375" spans="10:17" ht="12.75">
      <c r="J375" s="5"/>
      <c r="L375" s="5"/>
      <c r="Q375" s="5"/>
    </row>
    <row r="376" spans="10:17" ht="12.75">
      <c r="J376" s="5"/>
      <c r="L376" s="5"/>
      <c r="Q376" s="5"/>
    </row>
    <row r="377" spans="10:17" ht="12.75">
      <c r="J377" s="5"/>
      <c r="L377" s="5"/>
      <c r="Q377" s="5"/>
    </row>
    <row r="378" spans="10:17" ht="12.75">
      <c r="J378" s="5"/>
      <c r="L378" s="5"/>
      <c r="Q378" s="5"/>
    </row>
    <row r="379" spans="10:17" ht="12.75">
      <c r="J379" s="5"/>
      <c r="L379" s="5"/>
      <c r="Q379" s="5"/>
    </row>
    <row r="380" spans="10:17" ht="12.75">
      <c r="J380" s="5"/>
      <c r="L380" s="5"/>
      <c r="Q380" s="5"/>
    </row>
    <row r="381" spans="10:17" ht="12.75">
      <c r="J381" s="5"/>
      <c r="L381" s="5"/>
      <c r="Q381" s="5"/>
    </row>
    <row r="382" spans="10:17" ht="12.75">
      <c r="J382" s="5"/>
      <c r="L382" s="5"/>
      <c r="Q382" s="5"/>
    </row>
    <row r="383" spans="10:17" ht="12.75">
      <c r="J383" s="5"/>
      <c r="L383" s="5"/>
      <c r="Q383" s="5"/>
    </row>
    <row r="384" spans="10:17" ht="12.75">
      <c r="J384" s="5"/>
      <c r="L384" s="5"/>
      <c r="Q384" s="5"/>
    </row>
    <row r="385" spans="10:17" ht="12.75">
      <c r="J385" s="5"/>
      <c r="L385" s="5"/>
      <c r="Q385" s="5"/>
    </row>
    <row r="386" spans="10:17" ht="12.75">
      <c r="J386" s="5"/>
      <c r="L386" s="5"/>
      <c r="Q386" s="5"/>
    </row>
    <row r="387" spans="10:17" ht="12.75">
      <c r="J387" s="5"/>
      <c r="L387" s="5"/>
      <c r="Q387" s="5"/>
    </row>
    <row r="388" spans="10:17" ht="12.75">
      <c r="J388" s="5"/>
      <c r="L388" s="5"/>
      <c r="Q388" s="5"/>
    </row>
    <row r="389" spans="10:17" ht="12.75">
      <c r="J389" s="5"/>
      <c r="L389" s="5"/>
      <c r="Q389" s="5"/>
    </row>
    <row r="390" spans="10:17" ht="12.75">
      <c r="J390" s="5"/>
      <c r="L390" s="5"/>
      <c r="Q390" s="5"/>
    </row>
    <row r="391" spans="10:17" ht="12.75">
      <c r="J391" s="5"/>
      <c r="L391" s="5"/>
      <c r="Q391" s="5"/>
    </row>
    <row r="392" spans="10:17" ht="12.75">
      <c r="J392" s="5"/>
      <c r="L392" s="5"/>
      <c r="Q392" s="5"/>
    </row>
    <row r="393" spans="10:17" ht="12.75">
      <c r="J393" s="5"/>
      <c r="L393" s="5"/>
      <c r="Q393" s="5"/>
    </row>
    <row r="394" spans="10:17" ht="12.75">
      <c r="J394" s="5"/>
      <c r="L394" s="5"/>
      <c r="Q394" s="5"/>
    </row>
    <row r="395" spans="10:17" ht="12.75">
      <c r="J395" s="5"/>
      <c r="L395" s="5"/>
      <c r="Q395" s="5"/>
    </row>
    <row r="396" spans="10:17" ht="12.75">
      <c r="J396" s="5"/>
      <c r="L396" s="5"/>
      <c r="Q396" s="5"/>
    </row>
    <row r="397" spans="10:17" ht="12.75">
      <c r="J397" s="5"/>
      <c r="L397" s="5"/>
      <c r="Q397" s="5"/>
    </row>
    <row r="398" spans="10:17" ht="12.75">
      <c r="J398" s="5"/>
      <c r="L398" s="5"/>
      <c r="Q398" s="5"/>
    </row>
    <row r="399" spans="10:17" ht="12.75">
      <c r="J399" s="5"/>
      <c r="L399" s="5"/>
      <c r="Q399" s="5"/>
    </row>
    <row r="400" spans="10:17" ht="12.75">
      <c r="J400" s="5"/>
      <c r="L400" s="5"/>
      <c r="Q400" s="5"/>
    </row>
    <row r="401" spans="10:17" ht="12.75">
      <c r="J401" s="5"/>
      <c r="L401" s="5"/>
      <c r="Q401" s="5"/>
    </row>
    <row r="402" spans="10:17" ht="12.75">
      <c r="J402" s="5"/>
      <c r="L402" s="5"/>
      <c r="Q402" s="5"/>
    </row>
    <row r="403" spans="10:17" ht="12.75">
      <c r="J403" s="5"/>
      <c r="L403" s="5"/>
      <c r="Q403" s="5"/>
    </row>
    <row r="404" spans="10:17" ht="12.75">
      <c r="J404" s="5"/>
      <c r="L404" s="5"/>
      <c r="Q404" s="5"/>
    </row>
    <row r="405" spans="10:17" ht="12.75">
      <c r="J405" s="5"/>
      <c r="L405" s="5"/>
      <c r="Q405" s="5"/>
    </row>
    <row r="406" spans="10:17" ht="12.75">
      <c r="J406" s="5"/>
      <c r="L406" s="5"/>
      <c r="Q406" s="5"/>
    </row>
    <row r="407" spans="10:17" ht="12.75">
      <c r="J407" s="5"/>
      <c r="L407" s="5"/>
      <c r="Q407" s="5"/>
    </row>
    <row r="408" spans="10:17" ht="12.75">
      <c r="J408" s="5"/>
      <c r="L408" s="5"/>
      <c r="Q408" s="5"/>
    </row>
    <row r="409" spans="10:17" ht="12.75">
      <c r="J409" s="5"/>
      <c r="L409" s="5"/>
      <c r="Q409" s="5"/>
    </row>
    <row r="410" spans="10:17" ht="12.75">
      <c r="J410" s="5"/>
      <c r="L410" s="5"/>
      <c r="Q410" s="5"/>
    </row>
    <row r="411" spans="10:17" ht="12.75">
      <c r="J411" s="5"/>
      <c r="L411" s="5"/>
      <c r="Q411" s="5"/>
    </row>
    <row r="412" spans="10:17" ht="12.75">
      <c r="J412" s="5"/>
      <c r="L412" s="5"/>
      <c r="Q412" s="5"/>
    </row>
    <row r="413" spans="10:17" ht="12.75">
      <c r="J413" s="5"/>
      <c r="L413" s="5"/>
      <c r="Q413" s="5"/>
    </row>
    <row r="414" spans="10:17" ht="12.75">
      <c r="J414" s="5"/>
      <c r="L414" s="5"/>
      <c r="Q414" s="5"/>
    </row>
    <row r="415" spans="10:17" ht="12.75">
      <c r="J415" s="5"/>
      <c r="L415" s="5"/>
      <c r="Q415" s="5"/>
    </row>
    <row r="416" spans="10:17" ht="12.75">
      <c r="J416" s="5"/>
      <c r="L416" s="5"/>
      <c r="Q416" s="5"/>
    </row>
    <row r="417" spans="10:17" ht="12.75">
      <c r="J417" s="5"/>
      <c r="L417" s="5"/>
      <c r="Q417" s="5"/>
    </row>
    <row r="418" spans="10:17" ht="12.75">
      <c r="J418" s="5"/>
      <c r="L418" s="5"/>
      <c r="Q418" s="5"/>
    </row>
    <row r="419" spans="10:17" ht="12.75">
      <c r="J419" s="5"/>
      <c r="L419" s="5"/>
      <c r="Q419" s="5"/>
    </row>
    <row r="420" spans="10:17" ht="12.75">
      <c r="J420" s="5"/>
      <c r="L420" s="5"/>
      <c r="Q420" s="5"/>
    </row>
    <row r="421" spans="10:17" ht="12.75">
      <c r="J421" s="5"/>
      <c r="L421" s="5"/>
      <c r="Q421" s="5"/>
    </row>
    <row r="422" spans="10:17" ht="12.75">
      <c r="J422" s="5"/>
      <c r="L422" s="5"/>
      <c r="Q422" s="5"/>
    </row>
    <row r="423" spans="10:17" ht="12.75">
      <c r="J423" s="5"/>
      <c r="L423" s="5"/>
      <c r="Q423" s="5"/>
    </row>
    <row r="424" spans="10:17" ht="12.75">
      <c r="J424" s="5"/>
      <c r="L424" s="5"/>
      <c r="Q424" s="5"/>
    </row>
    <row r="425" spans="10:17" ht="12.75">
      <c r="J425" s="5"/>
      <c r="L425" s="5"/>
      <c r="Q425" s="5"/>
    </row>
    <row r="426" spans="10:17" ht="12.75">
      <c r="J426" s="5"/>
      <c r="L426" s="5"/>
      <c r="Q426" s="5"/>
    </row>
    <row r="427" spans="10:17" ht="12.75">
      <c r="J427" s="5"/>
      <c r="L427" s="5"/>
      <c r="Q427" s="5"/>
    </row>
    <row r="428" spans="10:17" ht="12.75">
      <c r="J428" s="5"/>
      <c r="L428" s="5"/>
      <c r="Q428" s="5"/>
    </row>
    <row r="429" spans="10:17" ht="12.75">
      <c r="J429" s="5"/>
      <c r="L429" s="5"/>
      <c r="Q429" s="5"/>
    </row>
    <row r="430" spans="10:17" ht="12.75">
      <c r="J430" s="5"/>
      <c r="L430" s="5"/>
      <c r="Q430" s="5"/>
    </row>
    <row r="431" spans="10:17" ht="12.75">
      <c r="J431" s="5"/>
      <c r="L431" s="5"/>
      <c r="Q431" s="5"/>
    </row>
    <row r="432" spans="10:17" ht="12.75">
      <c r="J432" s="5"/>
      <c r="L432" s="5"/>
      <c r="Q432" s="5"/>
    </row>
    <row r="433" spans="10:17" ht="12.75">
      <c r="J433" s="5"/>
      <c r="L433" s="5"/>
      <c r="Q433" s="5"/>
    </row>
    <row r="434" spans="10:17" ht="12.75">
      <c r="J434" s="5"/>
      <c r="L434" s="5"/>
      <c r="Q434" s="5"/>
    </row>
    <row r="435" spans="10:17" ht="12.75">
      <c r="J435" s="5"/>
      <c r="L435" s="5"/>
      <c r="Q435" s="5"/>
    </row>
    <row r="436" spans="10:17" ht="12.75">
      <c r="J436" s="5"/>
      <c r="L436" s="5"/>
      <c r="Q436" s="5"/>
    </row>
    <row r="437" spans="10:17" ht="12.75">
      <c r="J437" s="5"/>
      <c r="L437" s="5"/>
      <c r="Q437" s="5"/>
    </row>
    <row r="438" spans="10:17" ht="12.75">
      <c r="J438" s="5"/>
      <c r="L438" s="5"/>
      <c r="Q438" s="5"/>
    </row>
    <row r="439" spans="10:17" ht="12.75">
      <c r="J439" s="5"/>
      <c r="L439" s="5"/>
      <c r="Q439" s="5"/>
    </row>
    <row r="440" spans="10:17" ht="12.75">
      <c r="J440" s="5"/>
      <c r="L440" s="5"/>
      <c r="Q440" s="5"/>
    </row>
    <row r="441" spans="10:17" ht="12.75">
      <c r="J441" s="5"/>
      <c r="L441" s="5"/>
      <c r="Q441" s="5"/>
    </row>
    <row r="442" spans="10:17" ht="12.75">
      <c r="J442" s="5"/>
      <c r="L442" s="5"/>
      <c r="Q442" s="5"/>
    </row>
    <row r="443" spans="10:17" ht="12.75">
      <c r="J443" s="5"/>
      <c r="L443" s="5"/>
      <c r="Q443" s="5"/>
    </row>
    <row r="444" spans="10:17" ht="12.75">
      <c r="J444" s="5"/>
      <c r="L444" s="5"/>
      <c r="Q444" s="5"/>
    </row>
    <row r="445" spans="10:17" ht="12.75">
      <c r="J445" s="5"/>
      <c r="L445" s="5"/>
      <c r="Q445" s="5"/>
    </row>
    <row r="446" spans="10:17" ht="12.75">
      <c r="J446" s="5"/>
      <c r="L446" s="5"/>
      <c r="Q446" s="5"/>
    </row>
    <row r="447" spans="10:17" ht="12.75">
      <c r="J447" s="5"/>
      <c r="L447" s="5"/>
      <c r="Q447" s="5"/>
    </row>
    <row r="448" spans="10:17" ht="12.75">
      <c r="J448" s="5"/>
      <c r="L448" s="5"/>
      <c r="Q448" s="5"/>
    </row>
    <row r="449" spans="10:17" ht="12.75">
      <c r="J449" s="5"/>
      <c r="L449" s="5"/>
      <c r="Q449" s="5"/>
    </row>
    <row r="450" spans="10:17" ht="12.75">
      <c r="J450" s="5"/>
      <c r="L450" s="5"/>
      <c r="Q450" s="5"/>
    </row>
    <row r="451" spans="10:17" ht="12.75">
      <c r="J451" s="5"/>
      <c r="L451" s="5"/>
      <c r="Q451" s="5"/>
    </row>
    <row r="452" spans="10:17" ht="12.75">
      <c r="J452" s="5"/>
      <c r="L452" s="5"/>
      <c r="Q452" s="5"/>
    </row>
    <row r="453" spans="10:17" ht="12.75">
      <c r="J453" s="5"/>
      <c r="L453" s="5"/>
      <c r="Q453" s="5"/>
    </row>
    <row r="454" spans="10:17" ht="12.75">
      <c r="J454" s="5"/>
      <c r="L454" s="5"/>
      <c r="Q454" s="5"/>
    </row>
    <row r="455" spans="10:17" ht="12.75">
      <c r="J455" s="5"/>
      <c r="L455" s="5"/>
      <c r="Q455" s="5"/>
    </row>
    <row r="456" spans="10:17" ht="12.75">
      <c r="J456" s="5"/>
      <c r="L456" s="5"/>
      <c r="Q456" s="5"/>
    </row>
    <row r="457" spans="10:17" ht="12.75">
      <c r="J457" s="5"/>
      <c r="L457" s="5"/>
      <c r="Q457" s="5"/>
    </row>
    <row r="458" spans="10:17" ht="12.75">
      <c r="J458" s="5"/>
      <c r="L458" s="5"/>
      <c r="Q458" s="5"/>
    </row>
    <row r="459" spans="10:17" ht="12.75">
      <c r="J459" s="5"/>
      <c r="L459" s="5"/>
      <c r="Q459" s="5"/>
    </row>
    <row r="460" spans="10:17" ht="12.75">
      <c r="J460" s="5"/>
      <c r="L460" s="5"/>
      <c r="Q460" s="5"/>
    </row>
    <row r="461" spans="10:17" ht="12.75">
      <c r="J461" s="5"/>
      <c r="L461" s="5"/>
      <c r="Q461" s="5"/>
    </row>
    <row r="462" spans="10:17" ht="12.75">
      <c r="J462" s="5"/>
      <c r="L462" s="5"/>
      <c r="Q462" s="5"/>
    </row>
    <row r="463" spans="10:17" ht="12.75">
      <c r="J463" s="5"/>
      <c r="L463" s="5"/>
      <c r="Q463" s="5"/>
    </row>
    <row r="464" spans="10:17" ht="12.75">
      <c r="J464" s="5"/>
      <c r="L464" s="5"/>
      <c r="Q464" s="5"/>
    </row>
    <row r="465" spans="10:17" ht="12.75">
      <c r="J465" s="5"/>
      <c r="L465" s="5"/>
      <c r="Q465" s="5"/>
    </row>
    <row r="466" spans="10:17" ht="12.75">
      <c r="J466" s="5"/>
      <c r="L466" s="5"/>
      <c r="Q466" s="5"/>
    </row>
    <row r="467" spans="10:17" ht="12.75">
      <c r="J467" s="5"/>
      <c r="L467" s="5"/>
      <c r="Q467" s="5"/>
    </row>
    <row r="468" spans="10:17" ht="12.75">
      <c r="J468" s="5"/>
      <c r="L468" s="5"/>
      <c r="Q468" s="5"/>
    </row>
    <row r="469" spans="10:17" ht="12.75">
      <c r="J469" s="5"/>
      <c r="L469" s="5"/>
      <c r="Q469" s="5"/>
    </row>
    <row r="470" spans="10:17" ht="12.75">
      <c r="J470" s="5"/>
      <c r="L470" s="5"/>
      <c r="Q470" s="5"/>
    </row>
    <row r="471" spans="10:17" ht="12.75">
      <c r="J471" s="5"/>
      <c r="L471" s="5"/>
      <c r="Q471" s="5"/>
    </row>
    <row r="472" spans="10:17" ht="12.75">
      <c r="J472" s="5"/>
      <c r="L472" s="5"/>
      <c r="Q472" s="5"/>
    </row>
    <row r="473" spans="10:17" ht="12.75">
      <c r="J473" s="5"/>
      <c r="L473" s="5"/>
      <c r="Q473" s="5"/>
    </row>
    <row r="474" spans="10:17" ht="12.75">
      <c r="J474" s="5"/>
      <c r="L474" s="5"/>
      <c r="Q474" s="5"/>
    </row>
    <row r="475" spans="10:17" ht="12.75">
      <c r="J475" s="5"/>
      <c r="L475" s="5"/>
      <c r="Q475" s="5"/>
    </row>
    <row r="476" spans="10:17" ht="12.75">
      <c r="J476" s="5"/>
      <c r="L476" s="5"/>
      <c r="Q476" s="5"/>
    </row>
    <row r="477" spans="10:17" ht="12.75">
      <c r="J477" s="5"/>
      <c r="L477" s="5"/>
      <c r="Q477" s="5"/>
    </row>
    <row r="478" spans="10:17" ht="12.75">
      <c r="J478" s="5"/>
      <c r="L478" s="5"/>
      <c r="Q478" s="5"/>
    </row>
    <row r="479" spans="10:17" ht="12.75">
      <c r="J479" s="5"/>
      <c r="L479" s="5"/>
      <c r="Q479" s="5"/>
    </row>
    <row r="480" spans="10:17" ht="12.75">
      <c r="J480" s="5"/>
      <c r="L480" s="5"/>
      <c r="Q480" s="5"/>
    </row>
    <row r="481" spans="10:17" ht="12.75">
      <c r="J481" s="5"/>
      <c r="L481" s="5"/>
      <c r="Q481" s="5"/>
    </row>
    <row r="482" spans="10:17" ht="12.75">
      <c r="J482" s="5"/>
      <c r="L482" s="5"/>
      <c r="Q482" s="5"/>
    </row>
    <row r="483" spans="10:17" ht="12.75">
      <c r="J483" s="5"/>
      <c r="L483" s="5"/>
      <c r="Q483" s="5"/>
    </row>
    <row r="484" spans="10:17" ht="12.75">
      <c r="J484" s="5"/>
      <c r="L484" s="5"/>
      <c r="Q484" s="5"/>
    </row>
    <row r="485" spans="10:17" ht="12.75">
      <c r="J485" s="5"/>
      <c r="L485" s="5"/>
      <c r="Q485" s="5"/>
    </row>
    <row r="486" spans="10:17" ht="12.75">
      <c r="J486" s="5"/>
      <c r="L486" s="5"/>
      <c r="Q486" s="5"/>
    </row>
    <row r="487" spans="10:17" ht="12.75">
      <c r="J487" s="5"/>
      <c r="L487" s="5"/>
      <c r="Q487" s="5"/>
    </row>
    <row r="488" spans="10:17" ht="12.75">
      <c r="J488" s="5"/>
      <c r="L488" s="5"/>
      <c r="Q488" s="5"/>
    </row>
    <row r="489" spans="10:17" ht="12.75">
      <c r="J489" s="5"/>
      <c r="L489" s="5"/>
      <c r="Q489" s="5"/>
    </row>
    <row r="490" spans="10:17" ht="12.75">
      <c r="J490" s="5"/>
      <c r="L490" s="5"/>
      <c r="Q490" s="5"/>
    </row>
    <row r="491" spans="10:17" ht="12.75">
      <c r="J491" s="5"/>
      <c r="L491" s="5"/>
      <c r="Q491" s="5"/>
    </row>
    <row r="492" spans="10:17" ht="12.75">
      <c r="J492" s="5"/>
      <c r="L492" s="5"/>
      <c r="Q492" s="5"/>
    </row>
    <row r="493" spans="10:17" ht="12.75">
      <c r="J493" s="5"/>
      <c r="L493" s="5"/>
      <c r="Q493" s="5"/>
    </row>
    <row r="494" spans="10:17" ht="12.75">
      <c r="J494" s="5"/>
      <c r="L494" s="5"/>
      <c r="Q494" s="5"/>
    </row>
    <row r="495" spans="10:17" ht="12.75">
      <c r="J495" s="5"/>
      <c r="L495" s="5"/>
      <c r="Q495" s="5"/>
    </row>
    <row r="496" spans="10:17" ht="12.75">
      <c r="J496" s="5"/>
      <c r="L496" s="5"/>
      <c r="Q496" s="5"/>
    </row>
    <row r="497" spans="10:17" ht="12.75">
      <c r="J497" s="5"/>
      <c r="L497" s="5"/>
      <c r="Q497" s="5"/>
    </row>
    <row r="498" spans="10:17" ht="12.75">
      <c r="J498" s="5"/>
      <c r="L498" s="5"/>
      <c r="Q498" s="5"/>
    </row>
    <row r="499" spans="10:17" ht="12.75">
      <c r="J499" s="5"/>
      <c r="L499" s="5"/>
      <c r="Q499" s="5"/>
    </row>
    <row r="500" spans="10:17" ht="12.75">
      <c r="J500" s="5"/>
      <c r="L500" s="5"/>
      <c r="Q500" s="5"/>
    </row>
    <row r="501" spans="10:17" ht="12.75">
      <c r="J501" s="5"/>
      <c r="L501" s="5"/>
      <c r="Q501" s="5"/>
    </row>
    <row r="502" spans="10:17" ht="12.75">
      <c r="J502" s="5"/>
      <c r="L502" s="5"/>
      <c r="Q502" s="5"/>
    </row>
    <row r="503" spans="10:17" ht="12.75">
      <c r="J503" s="5"/>
      <c r="L503" s="5"/>
      <c r="Q503" s="5"/>
    </row>
    <row r="504" spans="10:17" ht="12.75">
      <c r="J504" s="5"/>
      <c r="L504" s="5"/>
      <c r="Q504" s="5"/>
    </row>
    <row r="505" spans="10:17" ht="12.75">
      <c r="J505" s="5"/>
      <c r="L505" s="5"/>
      <c r="Q505" s="5"/>
    </row>
    <row r="506" spans="10:17" ht="12.75">
      <c r="J506" s="5"/>
      <c r="L506" s="5"/>
      <c r="Q506" s="5"/>
    </row>
    <row r="507" spans="10:17" ht="12.75">
      <c r="J507" s="5"/>
      <c r="L507" s="5"/>
      <c r="Q507" s="5"/>
    </row>
    <row r="508" spans="10:17" ht="12.75">
      <c r="J508" s="5"/>
      <c r="L508" s="5"/>
      <c r="Q508" s="5"/>
    </row>
    <row r="509" spans="10:17" ht="12.75">
      <c r="J509" s="5"/>
      <c r="L509" s="5"/>
      <c r="Q509" s="5"/>
    </row>
    <row r="510" spans="10:17" ht="12.75">
      <c r="J510" s="5"/>
      <c r="L510" s="5"/>
      <c r="Q510" s="5"/>
    </row>
    <row r="511" spans="10:17" ht="12.75">
      <c r="J511" s="5"/>
      <c r="L511" s="5"/>
      <c r="Q511" s="5"/>
    </row>
    <row r="512" spans="10:17" ht="12.75">
      <c r="J512" s="5"/>
      <c r="L512" s="5"/>
      <c r="Q512" s="5"/>
    </row>
    <row r="513" spans="10:17" ht="12.75">
      <c r="J513" s="5"/>
      <c r="L513" s="5"/>
      <c r="Q513" s="5"/>
    </row>
    <row r="514" spans="10:17" ht="12.75">
      <c r="J514" s="5"/>
      <c r="L514" s="5"/>
      <c r="Q514" s="5"/>
    </row>
    <row r="515" spans="10:17" ht="12.75">
      <c r="J515" s="5"/>
      <c r="L515" s="5"/>
      <c r="Q515" s="5"/>
    </row>
    <row r="516" spans="10:17" ht="12.75">
      <c r="J516" s="5"/>
      <c r="L516" s="5"/>
      <c r="Q516" s="5"/>
    </row>
    <row r="517" spans="10:17" ht="12.75">
      <c r="J517" s="5"/>
      <c r="L517" s="5"/>
      <c r="Q517" s="5"/>
    </row>
    <row r="518" spans="10:17" ht="12.75">
      <c r="J518" s="5"/>
      <c r="L518" s="5"/>
      <c r="Q518" s="5"/>
    </row>
    <row r="519" spans="10:17" ht="12.75">
      <c r="J519" s="5"/>
      <c r="L519" s="5"/>
      <c r="Q519" s="5"/>
    </row>
    <row r="520" spans="10:17" ht="12.75">
      <c r="J520" s="5"/>
      <c r="L520" s="5"/>
      <c r="Q520" s="5"/>
    </row>
    <row r="521" spans="10:17" ht="12.75">
      <c r="J521" s="5"/>
      <c r="L521" s="5"/>
      <c r="Q521" s="5"/>
    </row>
    <row r="522" spans="10:17" ht="12.75">
      <c r="J522" s="5"/>
      <c r="L522" s="5"/>
      <c r="Q522" s="5"/>
    </row>
    <row r="523" spans="10:17" ht="12.75">
      <c r="J523" s="5"/>
      <c r="L523" s="5"/>
      <c r="Q523" s="5"/>
    </row>
    <row r="524" spans="10:17" ht="12.75">
      <c r="J524" s="5"/>
      <c r="L524" s="5"/>
      <c r="Q524" s="5"/>
    </row>
    <row r="525" spans="10:17" ht="12.75">
      <c r="J525" s="5"/>
      <c r="L525" s="5"/>
      <c r="Q525" s="5"/>
    </row>
    <row r="526" spans="10:17" ht="12.75">
      <c r="J526" s="5"/>
      <c r="L526" s="5"/>
      <c r="Q526" s="5"/>
    </row>
    <row r="527" spans="10:17" ht="12.75">
      <c r="J527" s="5"/>
      <c r="L527" s="5"/>
      <c r="Q527" s="5"/>
    </row>
    <row r="528" spans="10:17" ht="12.75">
      <c r="J528" s="5"/>
      <c r="L528" s="5"/>
      <c r="Q528" s="5"/>
    </row>
    <row r="529" spans="10:17" ht="12.75">
      <c r="J529" s="5"/>
      <c r="L529" s="5"/>
      <c r="Q529" s="5"/>
    </row>
    <row r="530" spans="10:17" ht="12.75">
      <c r="J530" s="5"/>
      <c r="L530" s="5"/>
      <c r="Q530" s="5"/>
    </row>
    <row r="531" spans="10:17" ht="12.75">
      <c r="J531" s="5"/>
      <c r="L531" s="5"/>
      <c r="Q531" s="5"/>
    </row>
    <row r="532" spans="10:17" ht="12.75">
      <c r="J532" s="5"/>
      <c r="L532" s="5"/>
      <c r="Q532" s="5"/>
    </row>
    <row r="533" spans="10:17" ht="12.75">
      <c r="J533" s="5"/>
      <c r="L533" s="5"/>
      <c r="Q533" s="5"/>
    </row>
    <row r="534" spans="10:17" ht="12.75">
      <c r="J534" s="5"/>
      <c r="L534" s="5"/>
      <c r="Q534" s="5"/>
    </row>
    <row r="535" spans="10:17" ht="12.75">
      <c r="J535" s="5"/>
      <c r="L535" s="5"/>
      <c r="Q535" s="5"/>
    </row>
    <row r="536" spans="10:17" ht="12.75">
      <c r="J536" s="5"/>
      <c r="L536" s="5"/>
      <c r="Q536" s="5"/>
    </row>
    <row r="537" spans="10:17" ht="12.75">
      <c r="J537" s="5"/>
      <c r="L537" s="5"/>
      <c r="Q537" s="5"/>
    </row>
    <row r="538" spans="10:17" ht="12.75">
      <c r="J538" s="5"/>
      <c r="L538" s="5"/>
      <c r="Q538" s="5"/>
    </row>
    <row r="539" spans="10:17" ht="12.75">
      <c r="J539" s="5"/>
      <c r="L539" s="5"/>
      <c r="Q539" s="5"/>
    </row>
    <row r="540" spans="10:17" ht="12.75">
      <c r="J540" s="5"/>
      <c r="L540" s="5"/>
      <c r="Q540" s="5"/>
    </row>
    <row r="541" spans="10:17" ht="12.75">
      <c r="J541" s="5"/>
      <c r="L541" s="5"/>
      <c r="Q541" s="5"/>
    </row>
    <row r="542" spans="10:17" ht="12.75">
      <c r="J542" s="5"/>
      <c r="L542" s="5"/>
      <c r="Q542" s="5"/>
    </row>
    <row r="543" spans="10:17" ht="12.75">
      <c r="J543" s="5"/>
      <c r="L543" s="5"/>
      <c r="Q543" s="5"/>
    </row>
    <row r="544" spans="10:17" ht="12.75">
      <c r="J544" s="5"/>
      <c r="L544" s="5"/>
      <c r="Q544" s="5"/>
    </row>
    <row r="545" spans="10:17" ht="12.75">
      <c r="J545" s="5"/>
      <c r="L545" s="5"/>
      <c r="Q545" s="5"/>
    </row>
    <row r="546" spans="10:17" ht="12.75">
      <c r="J546" s="5"/>
      <c r="L546" s="5"/>
      <c r="Q546" s="5"/>
    </row>
    <row r="547" spans="10:17" ht="12.75">
      <c r="J547" s="5"/>
      <c r="L547" s="5"/>
      <c r="Q547" s="5"/>
    </row>
    <row r="548" spans="10:17" ht="12.75">
      <c r="J548" s="5"/>
      <c r="L548" s="5"/>
      <c r="Q548" s="5"/>
    </row>
    <row r="549" spans="10:17" ht="12.75">
      <c r="J549" s="5"/>
      <c r="L549" s="5"/>
      <c r="Q549" s="5"/>
    </row>
    <row r="550" spans="10:17" ht="12.75">
      <c r="J550" s="5"/>
      <c r="L550" s="5"/>
      <c r="Q550" s="5"/>
    </row>
    <row r="551" spans="10:17" ht="12.75">
      <c r="J551" s="5"/>
      <c r="L551" s="5"/>
      <c r="Q551" s="5"/>
    </row>
    <row r="552" spans="10:17" ht="12.75">
      <c r="J552" s="5"/>
      <c r="L552" s="5"/>
      <c r="Q552" s="5"/>
    </row>
    <row r="553" spans="10:17" ht="12.75">
      <c r="J553" s="5"/>
      <c r="L553" s="5"/>
      <c r="Q553" s="5"/>
    </row>
    <row r="554" spans="10:17" ht="12.75">
      <c r="J554" s="5"/>
      <c r="L554" s="5"/>
      <c r="Q554" s="5"/>
    </row>
    <row r="555" spans="10:17" ht="12.75">
      <c r="J555" s="5"/>
      <c r="L555" s="5"/>
      <c r="Q555" s="5"/>
    </row>
    <row r="556" spans="10:17" ht="12.75">
      <c r="J556" s="5"/>
      <c r="L556" s="5"/>
      <c r="Q556" s="5"/>
    </row>
    <row r="557" spans="10:17" ht="12.75">
      <c r="J557" s="5"/>
      <c r="L557" s="5"/>
      <c r="Q557" s="5"/>
    </row>
    <row r="558" spans="10:17" ht="12.75">
      <c r="J558" s="5"/>
      <c r="L558" s="5"/>
      <c r="Q558" s="5"/>
    </row>
    <row r="559" spans="10:17" ht="12.75">
      <c r="J559" s="5"/>
      <c r="L559" s="5"/>
      <c r="Q559" s="5"/>
    </row>
    <row r="560" spans="10:17" ht="12.75">
      <c r="J560" s="5"/>
      <c r="L560" s="5"/>
      <c r="Q560" s="5"/>
    </row>
    <row r="561" spans="10:17" ht="12.75">
      <c r="J561" s="5"/>
      <c r="L561" s="5"/>
      <c r="Q561" s="5"/>
    </row>
    <row r="562" spans="10:17" ht="12.75">
      <c r="J562" s="5"/>
      <c r="L562" s="5"/>
      <c r="Q562" s="5"/>
    </row>
    <row r="563" spans="10:17" ht="12.75">
      <c r="J563" s="5"/>
      <c r="L563" s="5"/>
      <c r="Q563" s="5"/>
    </row>
    <row r="564" spans="10:17" ht="12.75">
      <c r="J564" s="5"/>
      <c r="L564" s="5"/>
      <c r="Q564" s="5"/>
    </row>
    <row r="565" spans="10:17" ht="12.75">
      <c r="J565" s="5"/>
      <c r="L565" s="5"/>
      <c r="Q565" s="5"/>
    </row>
    <row r="566" spans="10:17" ht="12.75">
      <c r="J566" s="5"/>
      <c r="L566" s="5"/>
      <c r="Q566" s="5"/>
    </row>
  </sheetData>
  <printOptions/>
  <pageMargins left="0.5" right="0.5" top="0.5" bottom="0.5" header="0.5" footer="0.5"/>
  <pageSetup horizontalDpi="300" verticalDpi="300" orientation="landscape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richard faehnrich</cp:lastModifiedBy>
  <cp:lastPrinted>2003-07-10T10:59:20Z</cp:lastPrinted>
  <dcterms:created xsi:type="dcterms:W3CDTF">1996-10-14T23:33:28Z</dcterms:created>
  <dcterms:modified xsi:type="dcterms:W3CDTF">2003-07-14T11:44:25Z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2085719157</vt:i4>
  </property>
  <property fmtid="{D5CDD505-2E9C-101B-9397-08002B2CF9AE}" pid="3" name="_EmailSubject">
    <vt:lpwstr>SIM</vt:lpwstr>
  </property>
  <property fmtid="{D5CDD505-2E9C-101B-9397-08002B2CF9AE}" pid="4" name="_AuthorEmail">
    <vt:lpwstr>rfaehnri@birinc.com</vt:lpwstr>
  </property>
  <property fmtid="{D5CDD505-2E9C-101B-9397-08002B2CF9AE}" pid="5" name="_AuthorEmailDisplayName">
    <vt:lpwstr>Rick Faehnrich</vt:lpwstr>
  </property>
  <property fmtid="{D5CDD505-2E9C-101B-9397-08002B2CF9AE}" pid="6" name="_ReviewingToolsShownOnce">
    <vt:lpwstr/>
  </property>
</Properties>
</file>